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_2018\MN_30_4\GOI_CAC_TRUONG\"/>
    </mc:Choice>
  </mc:AlternateContent>
  <xr:revisionPtr revIDLastSave="0" documentId="10_ncr:8100000_{D430F8CB-7C37-4716-9DCD-4A3A6E22F0EF}" xr6:coauthVersionLast="34" xr6:coauthVersionMax="34" xr10:uidLastSave="{00000000-0000-0000-0000-000000000000}"/>
  <bookViews>
    <workbookView xWindow="0" yWindow="0" windowWidth="20490" windowHeight="7545" activeTab="1" xr2:uid="{0385CC43-378F-437C-809E-722021C82C7B}"/>
  </bookViews>
  <sheets>
    <sheet name="TSCD_MN30_4" sheetId="1" r:id="rId1"/>
    <sheet name="CCDC_MN30_4" sheetId="2" r:id="rId2"/>
  </sheets>
  <definedNames>
    <definedName name="_xlnm._FilterDatabase" localSheetId="1" hidden="1">CCDC_MN30_4!$A$3:$G$115</definedName>
    <definedName name="_xlnm.Print_Titles" localSheetId="1">CCDC_MN30_4!$3:$3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3" i="2" l="1"/>
  <c r="D112" i="2"/>
  <c r="F111" i="2"/>
  <c r="D110" i="2"/>
  <c r="F109" i="2"/>
  <c r="D108" i="2"/>
  <c r="F107" i="2"/>
  <c r="D106" i="2"/>
  <c r="F105" i="2"/>
  <c r="D104" i="2"/>
  <c r="F103" i="2"/>
  <c r="D102" i="2"/>
  <c r="F101" i="2"/>
  <c r="F100" i="2"/>
  <c r="F99" i="2"/>
  <c r="F98" i="2"/>
  <c r="F96" i="2"/>
  <c r="F95" i="2"/>
  <c r="F93" i="2"/>
  <c r="F91" i="2"/>
  <c r="F90" i="2"/>
  <c r="F89" i="2"/>
  <c r="F86" i="2"/>
  <c r="F82" i="2"/>
  <c r="F80" i="2"/>
  <c r="F79" i="2"/>
  <c r="F78" i="2"/>
  <c r="F76" i="2"/>
  <c r="F74" i="2"/>
  <c r="F73" i="2"/>
  <c r="F71" i="2"/>
  <c r="F69" i="2"/>
  <c r="F68" i="2"/>
  <c r="F67" i="2"/>
  <c r="F66" i="2"/>
  <c r="F65" i="2"/>
  <c r="F64" i="2"/>
  <c r="F62" i="2"/>
  <c r="F60" i="2"/>
  <c r="F58" i="2"/>
  <c r="F56" i="2"/>
  <c r="F55" i="2"/>
  <c r="F53" i="2"/>
  <c r="F52" i="2"/>
  <c r="F51" i="2"/>
  <c r="F50" i="2"/>
  <c r="F49" i="2"/>
  <c r="F48" i="2"/>
  <c r="F47" i="2"/>
  <c r="F46" i="2"/>
  <c r="F45" i="2"/>
  <c r="F44" i="2"/>
  <c r="F43" i="2"/>
  <c r="F42" i="2"/>
  <c r="F40" i="2"/>
  <c r="F39" i="2"/>
  <c r="F37" i="2"/>
  <c r="F35" i="2"/>
  <c r="F34" i="2"/>
  <c r="F32" i="2"/>
  <c r="F31" i="2"/>
  <c r="F29" i="2"/>
  <c r="F28" i="2"/>
  <c r="F27" i="2"/>
  <c r="F26" i="2"/>
  <c r="F25" i="2"/>
  <c r="F24" i="2"/>
  <c r="F23" i="2"/>
  <c r="F22" i="2"/>
  <c r="F21" i="2"/>
  <c r="F20" i="2"/>
  <c r="F18" i="2"/>
  <c r="F17" i="2"/>
  <c r="F16" i="2"/>
  <c r="F15" i="2"/>
  <c r="F13" i="2"/>
  <c r="F12" i="2"/>
  <c r="F11" i="2"/>
  <c r="F9" i="2"/>
  <c r="F8" i="2"/>
  <c r="F7" i="2"/>
  <c r="F114" i="2" s="1"/>
  <c r="F6" i="2"/>
  <c r="F5" i="2"/>
  <c r="H19" i="1"/>
  <c r="H18" i="1"/>
  <c r="H17" i="1" s="1"/>
  <c r="G17" i="1"/>
  <c r="G20" i="1" s="1"/>
  <c r="F17" i="1"/>
  <c r="F20" i="1" s="1"/>
  <c r="H16" i="1"/>
  <c r="H15" i="1"/>
  <c r="H14" i="1" s="1"/>
  <c r="G14" i="1"/>
  <c r="F14" i="1"/>
  <c r="H13" i="1"/>
  <c r="H12" i="1"/>
  <c r="H11" i="1"/>
  <c r="H9" i="1"/>
  <c r="H8" i="1"/>
  <c r="G8" i="1"/>
  <c r="F8" i="1"/>
  <c r="H20" i="1" l="1"/>
</calcChain>
</file>

<file path=xl/sharedStrings.xml><?xml version="1.0" encoding="utf-8"?>
<sst xmlns="http://schemas.openxmlformats.org/spreadsheetml/2006/main" count="254" uniqueCount="152">
  <si>
    <t>Phụ lục 1</t>
  </si>
  <si>
    <t xml:space="preserve">DANH MỤC TÀI SẢN CỐ ĐỊNH CỦA TRƯỜNG MẦM NON 30/4
</t>
  </si>
  <si>
    <t>Từ ngày 01/01/2018 đến ngày 22/6/2018</t>
  </si>
  <si>
    <t>(kèm theo tờ trình số         /TTr-TCKH ngày      tháng      năm 2018 của phòng Tài chính-Kế hoạch).</t>
  </si>
  <si>
    <t>STT</t>
  </si>
  <si>
    <t>Tên, đặc
điểm,ký hiệu
TSCĐ</t>
  </si>
  <si>
    <t>Năm
sản
xuất</t>
  </si>
  <si>
    <t>Nguyên
giá
TSCĐ</t>
  </si>
  <si>
    <t>Số lũy kế đến khi chuyển sổ hoặc ghi giảm TSCĐ</t>
  </si>
  <si>
    <t>Giá trị còn lại của TSCĐ trên sổ sách kế toán</t>
  </si>
  <si>
    <t>A</t>
  </si>
  <si>
    <t>E</t>
  </si>
  <si>
    <t>G</t>
  </si>
  <si>
    <t>1</t>
  </si>
  <si>
    <t>6</t>
  </si>
  <si>
    <t>7</t>
  </si>
  <si>
    <t>Tài sản cố định</t>
  </si>
  <si>
    <t>Máy vi tính Dua core</t>
  </si>
  <si>
    <t>2</t>
  </si>
  <si>
    <t>Máy vi tính Compuma Dualcore G2120</t>
  </si>
  <si>
    <t>3</t>
  </si>
  <si>
    <t>Ti vi màu Bravia 46"</t>
  </si>
  <si>
    <t>4</t>
  </si>
  <si>
    <t>Bồn rửa Inox</t>
  </si>
  <si>
    <t>5</t>
  </si>
  <si>
    <t>Bồn rửa chén 2 học</t>
  </si>
  <si>
    <t>Đất</t>
  </si>
  <si>
    <t>Trường MN 30/4 (cơ sở 2)</t>
  </si>
  <si>
    <t>Trường MN 30/4 (cơ sở 1)</t>
  </si>
  <si>
    <t>Nhà</t>
  </si>
  <si>
    <t>Phòng làm việc</t>
  </si>
  <si>
    <t>TỔNG CỘNG</t>
  </si>
  <si>
    <t>SỐ LIỆU KIỂM KÊ TÀI SẢN, CÔNG CỤ, THIẾT BỊ</t>
  </si>
  <si>
    <t>TRƯỜNG MẦM NON 30/4 ĐỀ NGHỊ ĐIỀU CHUYỂN</t>
  </si>
  <si>
    <t>Tên TSCĐ và công cụ, dụng cụ</t>
  </si>
  <si>
    <t>Đơn vị tính</t>
  </si>
  <si>
    <t xml:space="preserve">Số lượng
</t>
  </si>
  <si>
    <t>Đơn giá</t>
  </si>
  <si>
    <t>Thành tiền</t>
  </si>
  <si>
    <t>Ghi chú</t>
  </si>
  <si>
    <t>I</t>
  </si>
  <si>
    <t>GHẾ HS</t>
  </si>
  <si>
    <t>Ghế nhựa 5 tuổi</t>
  </si>
  <si>
    <t>cái</t>
  </si>
  <si>
    <t>Bàn ghế HSMG</t>
  </si>
  <si>
    <t>Ghế 5 tuổi xanh ngọc</t>
  </si>
  <si>
    <t>Ghế nhựa nhà trẻ</t>
  </si>
  <si>
    <t>II</t>
  </si>
  <si>
    <t>TIVI</t>
  </si>
  <si>
    <t>Tivi LCD Sony KDL-32 W Good</t>
  </si>
  <si>
    <t>Tivi LCD Sony KDL-32W600D</t>
  </si>
  <si>
    <t>Tivi LCD Sony KDL 32W600D</t>
  </si>
  <si>
    <t>III</t>
  </si>
  <si>
    <t>ĐÀN</t>
  </si>
  <si>
    <t>Đàn Organ</t>
  </si>
  <si>
    <t>Đàn Organ Yamaha PSRE 413</t>
  </si>
  <si>
    <t>Đàn Organ Yamaha PSR423</t>
  </si>
  <si>
    <t>Đàn CKT 731</t>
  </si>
  <si>
    <t>IV</t>
  </si>
  <si>
    <t>BÀN HS</t>
  </si>
  <si>
    <t>Bàn nhựa trẻ 5 tuổi</t>
  </si>
  <si>
    <t>Bàn nhựa trẻ 4 tuổi</t>
  </si>
  <si>
    <t>Bàn nhựa nhà trẻ</t>
  </si>
  <si>
    <t>Bàn nhựa trẻ 3 tuổi</t>
  </si>
  <si>
    <t>Bàn nhựa composite 5 tuổi</t>
  </si>
  <si>
    <t>Bàn gỗ học sinh lớp lá</t>
  </si>
  <si>
    <t>Bàn gỗ học sinh lớp chồi</t>
  </si>
  <si>
    <t>Bàn gỗ học sinh lớp mầm</t>
  </si>
  <si>
    <t>V</t>
  </si>
  <si>
    <t>Bàn Làm Việc</t>
  </si>
  <si>
    <t>Bàn vi tính văn phòng</t>
  </si>
  <si>
    <t>Bàn ghế giáo viên MN561015</t>
  </si>
  <si>
    <t>VI</t>
  </si>
  <si>
    <t>Ghế Làm Việc</t>
  </si>
  <si>
    <t>Ghế giáo viên MN561016</t>
  </si>
  <si>
    <t>VII</t>
  </si>
  <si>
    <t>Đầu DVD</t>
  </si>
  <si>
    <t>VIII</t>
  </si>
  <si>
    <t>Máy in</t>
  </si>
  <si>
    <t>Máy in HP 1006</t>
  </si>
  <si>
    <t>Máy in canon LBP 2900</t>
  </si>
  <si>
    <t>IX</t>
  </si>
  <si>
    <t>Tủ</t>
  </si>
  <si>
    <t>Tủ hồ sơ văn phòng gổ ghép</t>
  </si>
  <si>
    <t>Tủ kiếng lùa</t>
  </si>
  <si>
    <t>Tủ kiếng nhôm treo tường đựng hồ sơ văn phòng</t>
  </si>
  <si>
    <t>Tủ văn phòng</t>
  </si>
  <si>
    <t>Tủ đồ dùng học sinh</t>
  </si>
  <si>
    <t>Tủ chiếu gối</t>
  </si>
  <si>
    <t>Tủ kiếng</t>
  </si>
  <si>
    <t>Tủ đựng bàn chải</t>
  </si>
  <si>
    <t>Tủ giỏ dép</t>
  </si>
  <si>
    <t>Tủ kiếng nhôm y tế</t>
  </si>
  <si>
    <t>Tủ đưng giỏ dép của cháu</t>
  </si>
  <si>
    <t>X</t>
  </si>
  <si>
    <t>Điện thoại</t>
  </si>
  <si>
    <t>Điện thoại bàn điểm 1</t>
  </si>
  <si>
    <t>Điện thoại bàn điểm 2</t>
  </si>
  <si>
    <t>XI</t>
  </si>
  <si>
    <t>Modem</t>
  </si>
  <si>
    <t>Modem Fac GVC</t>
  </si>
  <si>
    <t>XII</t>
  </si>
  <si>
    <t>Đồng hồ</t>
  </si>
  <si>
    <t>Đồng hồ treo tường bếp</t>
  </si>
  <si>
    <t>XIII</t>
  </si>
  <si>
    <t>Casette</t>
  </si>
  <si>
    <t>Casette có ổ USB</t>
  </si>
  <si>
    <t>XIV</t>
  </si>
  <si>
    <t>Quạt</t>
  </si>
  <si>
    <t>Quạt treo tường asia</t>
  </si>
  <si>
    <t>Quạt trần đảo Asia</t>
  </si>
  <si>
    <t>Quạt treo tường L16010</t>
  </si>
  <si>
    <t>Quạt treo ASIA vina L20002-DV0- Màu đen - Lớp chồi</t>
  </si>
  <si>
    <t>Quạt treo ASIA vina L20002-DV0- Màu đen - Lớp lá</t>
  </si>
  <si>
    <t>XV</t>
  </si>
  <si>
    <t>Máy xay thịt</t>
  </si>
  <si>
    <t>Máy xay thịt đài loan ARSTS-102AL</t>
  </si>
  <si>
    <t>XVI</t>
  </si>
  <si>
    <t xml:space="preserve">Nồi </t>
  </si>
  <si>
    <t>Nồi cơm 10 lít</t>
  </si>
  <si>
    <t>Nồi inox</t>
  </si>
  <si>
    <t>XVII</t>
  </si>
  <si>
    <t>Máy sinh tố</t>
  </si>
  <si>
    <t>Máy xay sinh tố bếp</t>
  </si>
  <si>
    <t>XVIII</t>
  </si>
  <si>
    <t>Kệ</t>
  </si>
  <si>
    <t>Kệ đồ chơi cho trẻ</t>
  </si>
  <si>
    <t>Kệ dép</t>
  </si>
  <si>
    <t>Kệ đồ chơi</t>
  </si>
  <si>
    <t>XIX</t>
  </si>
  <si>
    <t>Xe đẩy thức ăn</t>
  </si>
  <si>
    <t>XX</t>
  </si>
  <si>
    <t>Máy vi tính</t>
  </si>
  <si>
    <t>XXI</t>
  </si>
  <si>
    <t>Bồn rửa</t>
  </si>
  <si>
    <t>Máy khoan</t>
  </si>
  <si>
    <t>Máy khoan MT80B</t>
  </si>
  <si>
    <t>Thiết bị - đồ chơi</t>
  </si>
  <si>
    <t>Bảng quay hai mặt</t>
  </si>
  <si>
    <t>Thuyền rồng</t>
  </si>
  <si>
    <t xml:space="preserve">Cân </t>
  </si>
  <si>
    <t>Cân đĩa</t>
  </si>
  <si>
    <t>Cân đồng hồ</t>
  </si>
  <si>
    <t>Giá để đồ chơi và học liệu</t>
  </si>
  <si>
    <t>Giá để giày dép trong lớp</t>
  </si>
  <si>
    <t>Cầu thăng bằng</t>
  </si>
  <si>
    <t>Ghế băng thể dục</t>
  </si>
  <si>
    <t>Ghế băng thể dục mẫu giáo</t>
  </si>
  <si>
    <t>Bục bật sâu</t>
  </si>
  <si>
    <t>Giá phơi khăn</t>
  </si>
  <si>
    <t>Cổng chui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</si>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</sst>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[$-1042A]#,##0"/>
    <numFmt numFmtId="167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</cellStyleXfs>
  <cellXfs count="73">
    <xf numFmtId="0" fontId="0" fillId="0" borderId="0" xfId="0"/>
    <xf numFmtId="0" fontId="3" fillId="0" borderId="0" xfId="2" applyFont="1"/>
    <xf numFmtId="0" fontId="4" fillId="0" borderId="0" xfId="2" applyFont="1" applyAlignment="1" applyProtection="1">
      <alignment vertical="top" wrapText="1" readingOrder="1"/>
      <protection locked="0"/>
    </xf>
    <xf numFmtId="164" fontId="3" fillId="0" borderId="0" xfId="3" applyNumberFormat="1" applyFont="1"/>
    <xf numFmtId="0" fontId="5" fillId="0" borderId="0" xfId="2" applyFont="1"/>
    <xf numFmtId="164" fontId="5" fillId="0" borderId="0" xfId="3" applyNumberFormat="1" applyFont="1"/>
    <xf numFmtId="165" fontId="3" fillId="0" borderId="0" xfId="3" applyNumberFormat="1" applyFont="1"/>
    <xf numFmtId="0" fontId="4" fillId="0" borderId="1" xfId="2" applyFont="1" applyBorder="1" applyAlignment="1" applyProtection="1">
      <alignment horizontal="center" vertical="top" wrapText="1" readingOrder="1"/>
      <protection locked="0"/>
    </xf>
    <xf numFmtId="0" fontId="5" fillId="0" borderId="0" xfId="2" applyFont="1" applyAlignment="1">
      <alignment vertical="center" wrapText="1"/>
    </xf>
    <xf numFmtId="0" fontId="4" fillId="0" borderId="2" xfId="2" applyFont="1" applyBorder="1" applyAlignment="1" applyProtection="1">
      <alignment horizontal="center" vertical="top" wrapText="1" readingOrder="1"/>
      <protection locked="0"/>
    </xf>
    <xf numFmtId="0" fontId="4" fillId="0" borderId="3" xfId="2" applyFont="1" applyBorder="1" applyAlignment="1" applyProtection="1">
      <alignment horizontal="center" vertical="top" wrapText="1" readingOrder="1"/>
      <protection locked="0"/>
    </xf>
    <xf numFmtId="0" fontId="4" fillId="0" borderId="4" xfId="2" applyFont="1" applyBorder="1" applyAlignment="1" applyProtection="1">
      <alignment horizontal="center" vertical="top" wrapText="1" readingOrder="1"/>
      <protection locked="0"/>
    </xf>
    <xf numFmtId="0" fontId="3" fillId="0" borderId="6" xfId="2" applyFont="1" applyBorder="1" applyAlignment="1" applyProtection="1">
      <alignment vertical="top" wrapText="1"/>
      <protection locked="0"/>
    </xf>
    <xf numFmtId="166" fontId="5" fillId="0" borderId="1" xfId="2" applyNumberFormat="1" applyFont="1" applyBorder="1" applyAlignment="1" applyProtection="1">
      <alignment vertical="top" wrapText="1"/>
      <protection locked="0"/>
    </xf>
    <xf numFmtId="0" fontId="6" fillId="0" borderId="2" xfId="2" applyFont="1" applyBorder="1" applyAlignment="1" applyProtection="1">
      <alignment horizontal="center" vertical="top" wrapText="1" readingOrder="1"/>
      <protection locked="0"/>
    </xf>
    <xf numFmtId="0" fontId="6" fillId="0" borderId="2" xfId="0" applyFont="1" applyBorder="1" applyAlignment="1" applyProtection="1">
      <alignment horizontal="left" vertical="top" wrapText="1" readingOrder="1"/>
      <protection locked="0"/>
    </xf>
    <xf numFmtId="166" fontId="6" fillId="0" borderId="2" xfId="2" applyNumberFormat="1" applyFont="1" applyBorder="1" applyAlignment="1" applyProtection="1">
      <alignment horizontal="right" vertical="top" wrapText="1" readingOrder="1"/>
      <protection locked="0"/>
    </xf>
    <xf numFmtId="166" fontId="6" fillId="0" borderId="7" xfId="2" applyNumberFormat="1" applyFont="1" applyBorder="1" applyAlignment="1" applyProtection="1">
      <alignment horizontal="right" vertical="top" wrapText="1" readingOrder="1"/>
      <protection locked="0"/>
    </xf>
    <xf numFmtId="164" fontId="3" fillId="0" borderId="0" xfId="2" applyNumberFormat="1" applyFont="1"/>
    <xf numFmtId="167" fontId="3" fillId="0" borderId="0" xfId="3" applyNumberFormat="1" applyFont="1"/>
    <xf numFmtId="166" fontId="6" fillId="0" borderId="8" xfId="2" applyNumberFormat="1" applyFont="1" applyBorder="1" applyAlignment="1" applyProtection="1">
      <alignment horizontal="right" vertical="top" wrapText="1" readingOrder="1"/>
      <protection locked="0"/>
    </xf>
    <xf numFmtId="0" fontId="4" fillId="0" borderId="5" xfId="0" applyFont="1" applyBorder="1" applyAlignment="1" applyProtection="1">
      <alignment vertical="top" wrapText="1" readingOrder="1"/>
      <protection locked="0"/>
    </xf>
    <xf numFmtId="0" fontId="4" fillId="0" borderId="6" xfId="0" applyFont="1" applyBorder="1" applyAlignment="1" applyProtection="1">
      <alignment vertical="top" wrapText="1" readingOrder="1"/>
      <protection locked="0"/>
    </xf>
    <xf numFmtId="166" fontId="4" fillId="0" borderId="1" xfId="0" applyNumberFormat="1" applyFont="1" applyBorder="1" applyAlignment="1" applyProtection="1">
      <alignment vertical="top" wrapText="1" readingOrder="1"/>
      <protection locked="0"/>
    </xf>
    <xf numFmtId="0" fontId="6" fillId="0" borderId="2" xfId="0" applyFont="1" applyBorder="1" applyAlignment="1" applyProtection="1">
      <alignment horizontal="center" vertical="top" wrapText="1" readingOrder="1"/>
      <protection locked="0"/>
    </xf>
    <xf numFmtId="166" fontId="6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2" xfId="0" applyFont="1" applyBorder="1" applyAlignment="1" applyProtection="1">
      <alignment horizontal="right" vertical="top" wrapText="1" readingOrder="1"/>
      <protection locked="0"/>
    </xf>
    <xf numFmtId="166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166" fontId="6" fillId="0" borderId="3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3" xfId="0" applyFont="1" applyBorder="1" applyAlignment="1" applyProtection="1">
      <alignment horizontal="right" vertical="top" wrapText="1" readingOrder="1"/>
      <protection locked="0"/>
    </xf>
    <xf numFmtId="166" fontId="6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166" fontId="5" fillId="0" borderId="1" xfId="0" applyNumberFormat="1" applyFont="1" applyBorder="1" applyAlignment="1" applyProtection="1">
      <alignment vertical="top" wrapText="1"/>
      <protection locked="0"/>
    </xf>
    <xf numFmtId="166" fontId="3" fillId="0" borderId="1" xfId="0" applyNumberFormat="1" applyFont="1" applyBorder="1" applyAlignment="1" applyProtection="1">
      <alignment vertical="top" wrapText="1"/>
      <protection locked="0"/>
    </xf>
    <xf numFmtId="166" fontId="4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3" fillId="0" borderId="0" xfId="4" applyFont="1" applyAlignment="1">
      <alignment vertical="center" wrapText="1"/>
    </xf>
    <xf numFmtId="0" fontId="3" fillId="0" borderId="0" xfId="4" applyFont="1"/>
    <xf numFmtId="0" fontId="5" fillId="0" borderId="1" xfId="4" applyFont="1" applyBorder="1" applyAlignment="1">
      <alignment vertical="center"/>
    </xf>
    <xf numFmtId="0" fontId="4" fillId="0" borderId="1" xfId="4" applyFont="1" applyBorder="1" applyAlignment="1" applyProtection="1">
      <alignment horizontal="center" vertical="center" wrapText="1" readingOrder="1"/>
      <protection locked="0"/>
    </xf>
    <xf numFmtId="0" fontId="4" fillId="0" borderId="1" xfId="4" applyFont="1" applyBorder="1" applyAlignment="1" applyProtection="1">
      <alignment horizontal="center" vertical="justify" wrapText="1" readingOrder="1"/>
      <protection locked="0"/>
    </xf>
    <xf numFmtId="0" fontId="4" fillId="0" borderId="11" xfId="4" applyFont="1" applyBorder="1" applyAlignment="1" applyProtection="1">
      <alignment vertical="center" wrapText="1" readingOrder="1"/>
      <protection locked="0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Border="1"/>
    <xf numFmtId="0" fontId="5" fillId="0" borderId="0" xfId="4" applyFont="1"/>
    <xf numFmtId="166" fontId="5" fillId="0" borderId="0" xfId="4" applyNumberFormat="1" applyFont="1"/>
    <xf numFmtId="0" fontId="3" fillId="0" borderId="1" xfId="4" applyFont="1" applyBorder="1" applyAlignment="1">
      <alignment horizontal="center"/>
    </xf>
    <xf numFmtId="0" fontId="3" fillId="0" borderId="1" xfId="4" applyFont="1" applyBorder="1"/>
    <xf numFmtId="0" fontId="6" fillId="0" borderId="1" xfId="4" applyFont="1" applyBorder="1" applyAlignment="1" applyProtection="1">
      <alignment horizontal="left" vertical="top" wrapText="1" readingOrder="1"/>
      <protection locked="0"/>
    </xf>
    <xf numFmtId="0" fontId="6" fillId="0" borderId="1" xfId="4" applyFont="1" applyBorder="1" applyAlignment="1" applyProtection="1">
      <alignment horizontal="center" vertical="top" wrapText="1" readingOrder="1"/>
      <protection locked="0"/>
    </xf>
    <xf numFmtId="166" fontId="6" fillId="0" borderId="1" xfId="4" applyNumberFormat="1" applyFont="1" applyBorder="1" applyAlignment="1" applyProtection="1">
      <alignment vertical="top" wrapText="1" readingOrder="1"/>
      <protection locked="0"/>
    </xf>
    <xf numFmtId="166" fontId="6" fillId="0" borderId="1" xfId="4" applyNumberFormat="1" applyFont="1" applyBorder="1" applyAlignment="1" applyProtection="1">
      <alignment horizontal="right" vertical="top" wrapText="1" readingOrder="1"/>
      <protection locked="0"/>
    </xf>
    <xf numFmtId="0" fontId="6" fillId="0" borderId="1" xfId="4" applyFont="1" applyBorder="1" applyAlignment="1" applyProtection="1">
      <alignment horizontal="right" vertical="top" wrapText="1" readingOrder="1"/>
      <protection locked="0"/>
    </xf>
    <xf numFmtId="0" fontId="3" fillId="0" borderId="1" xfId="4" applyFont="1" applyBorder="1" applyAlignment="1">
      <alignment vertical="center"/>
    </xf>
    <xf numFmtId="0" fontId="3" fillId="0" borderId="11" xfId="4" applyFont="1" applyBorder="1" applyAlignment="1" applyProtection="1">
      <alignment vertical="top" wrapText="1"/>
      <protection locked="0"/>
    </xf>
    <xf numFmtId="166" fontId="5" fillId="0" borderId="1" xfId="4" applyNumberFormat="1" applyFont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8" fillId="0" borderId="1" xfId="4" applyFont="1" applyBorder="1"/>
    <xf numFmtId="0" fontId="4" fillId="0" borderId="1" xfId="4" applyFont="1" applyBorder="1" applyAlignment="1" applyProtection="1">
      <alignment horizontal="left" vertical="top" wrapText="1" readingOrder="1"/>
      <protection locked="0"/>
    </xf>
    <xf numFmtId="0" fontId="3" fillId="0" borderId="0" xfId="4" applyFont="1" applyBorder="1"/>
    <xf numFmtId="0" fontId="5" fillId="0" borderId="0" xfId="4" applyFont="1" applyBorder="1"/>
    <xf numFmtId="166" fontId="5" fillId="0" borderId="0" xfId="4" applyNumberFormat="1" applyFont="1" applyBorder="1"/>
    <xf numFmtId="0" fontId="3" fillId="0" borderId="0" xfId="4" applyFont="1" applyBorder="1" applyAlignment="1">
      <alignment horizontal="center"/>
    </xf>
    <xf numFmtId="0" fontId="4" fillId="0" borderId="0" xfId="2" applyFont="1" applyAlignment="1" applyProtection="1">
      <alignment horizontal="center" vertical="top" wrapText="1" readingOrder="1"/>
      <protection locked="0"/>
    </xf>
    <xf numFmtId="0" fontId="3" fillId="0" borderId="0" xfId="2" applyFont="1"/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5" xfId="2" applyFont="1" applyBorder="1" applyAlignment="1" applyProtection="1">
      <alignment horizontal="left" vertical="top" wrapText="1" readingOrder="1"/>
      <protection locked="0"/>
    </xf>
    <xf numFmtId="0" fontId="4" fillId="0" borderId="6" xfId="2" applyFont="1" applyBorder="1" applyAlignment="1" applyProtection="1">
      <alignment horizontal="left" vertical="top" wrapText="1" readingOrder="1"/>
      <protection locked="0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5" fillId="0" borderId="0" xfId="4" applyFont="1" applyAlignment="1">
      <alignment horizontal="center" vertical="center" wrapText="1"/>
    </xf>
    <xf numFmtId="0" fontId="5" fillId="0" borderId="10" xfId="4" applyFont="1" applyBorder="1" applyAlignment="1">
      <alignment horizontal="center" vertical="center"/>
    </xf>
    <xf numFmtId="0" fontId="5" fillId="0" borderId="12" xfId="4" applyFont="1" applyBorder="1"/>
  </cellXfs>
  <cellStyles count="5">
    <cellStyle name="Comma" xfId="1" builtinId="3"/>
    <cellStyle name="Comma 2" xfId="3" xr:uid="{F75A09BD-68DD-4891-BC3D-582D48DE508B}"/>
    <cellStyle name="Normal" xfId="0" builtinId="0"/>
    <cellStyle name="Normal 2" xfId="4" xr:uid="{DCFD2077-7C59-4170-BBEE-A938499BA704}"/>
    <cellStyle name="Normal 3" xfId="2" xr:uid="{7F038444-BED1-4EC4-BA2F-C0B822E806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A2F35-6C82-416C-AA7C-51CA8CBCC277}">
  <dimension ref="B1:M20"/>
  <sheetViews>
    <sheetView showGridLines="0" topLeftCell="C4" workbookViewId="0">
      <selection activeCell="L17" sqref="L17"/>
    </sheetView>
  </sheetViews>
  <sheetFormatPr defaultRowHeight="15.75" x14ac:dyDescent="0.25"/>
  <cols>
    <col min="1" max="1" width="0.85546875" style="1" customWidth="1"/>
    <col min="2" max="2" width="0" style="1" hidden="1" customWidth="1"/>
    <col min="3" max="3" width="11" style="1" customWidth="1"/>
    <col min="4" max="4" width="30.7109375" style="1" customWidth="1"/>
    <col min="5" max="5" width="8.28515625" style="1" customWidth="1"/>
    <col min="6" max="6" width="14.28515625" style="1" bestFit="1" customWidth="1"/>
    <col min="7" max="7" width="12.85546875" style="1" bestFit="1" customWidth="1"/>
    <col min="8" max="8" width="14" style="1" bestFit="1" customWidth="1"/>
    <col min="9" max="9" width="7.5703125" style="1" customWidth="1"/>
    <col min="10" max="10" width="9.42578125" style="1" customWidth="1"/>
    <col min="11" max="11" width="16.85546875" style="3" bestFit="1" customWidth="1"/>
    <col min="12" max="16384" width="9.140625" style="1"/>
  </cols>
  <sheetData>
    <row r="1" spans="2:13" ht="24.75" customHeight="1" x14ac:dyDescent="0.25">
      <c r="D1" s="2"/>
      <c r="E1" s="2"/>
      <c r="F1" s="2"/>
      <c r="G1" s="2"/>
      <c r="H1" s="2" t="s">
        <v>0</v>
      </c>
    </row>
    <row r="2" spans="2:13" ht="18" customHeight="1" x14ac:dyDescent="0.25">
      <c r="B2" s="62" t="s">
        <v>1</v>
      </c>
      <c r="C2" s="63"/>
      <c r="D2" s="63"/>
      <c r="E2" s="63"/>
      <c r="F2" s="63"/>
      <c r="G2" s="63"/>
      <c r="H2" s="63"/>
    </row>
    <row r="3" spans="2:13" s="4" customFormat="1" ht="15.75" customHeight="1" x14ac:dyDescent="0.25">
      <c r="C3" s="64" t="s">
        <v>2</v>
      </c>
      <c r="D3" s="64"/>
      <c r="E3" s="64"/>
      <c r="F3" s="64"/>
      <c r="G3" s="64"/>
      <c r="H3" s="64"/>
      <c r="K3" s="5"/>
    </row>
    <row r="4" spans="2:13" ht="17.25" customHeight="1" x14ac:dyDescent="0.25">
      <c r="C4" s="65" t="s">
        <v>3</v>
      </c>
      <c r="D4" s="65"/>
      <c r="E4" s="65"/>
      <c r="F4" s="65"/>
      <c r="G4" s="65"/>
      <c r="H4" s="65"/>
      <c r="K4" s="6"/>
    </row>
    <row r="5" spans="2:13" ht="17.25" customHeight="1" x14ac:dyDescent="0.25"/>
    <row r="6" spans="2:13" ht="63.75" customHeight="1" x14ac:dyDescent="0.25"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8"/>
      <c r="J6" s="8"/>
    </row>
    <row r="7" spans="2:13" x14ac:dyDescent="0.25">
      <c r="C7" s="9" t="s">
        <v>10</v>
      </c>
      <c r="D7" s="9" t="s">
        <v>11</v>
      </c>
      <c r="E7" s="9" t="s">
        <v>12</v>
      </c>
      <c r="F7" s="10" t="s">
        <v>13</v>
      </c>
      <c r="G7" s="10" t="s">
        <v>14</v>
      </c>
      <c r="H7" s="11" t="s">
        <v>15</v>
      </c>
    </row>
    <row r="8" spans="2:13" ht="17.100000000000001" customHeight="1" x14ac:dyDescent="0.25">
      <c r="C8" s="66" t="s">
        <v>16</v>
      </c>
      <c r="D8" s="67"/>
      <c r="E8" s="12"/>
      <c r="F8" s="13">
        <f>SUM(F9:F13)</f>
        <v>79295000</v>
      </c>
      <c r="G8" s="13">
        <f>SUM(G9:G13)</f>
        <v>77732500</v>
      </c>
      <c r="H8" s="13">
        <f>SUM(H9:H13)</f>
        <v>1562500</v>
      </c>
    </row>
    <row r="9" spans="2:13" x14ac:dyDescent="0.25">
      <c r="C9" s="14" t="s">
        <v>13</v>
      </c>
      <c r="D9" s="15" t="s">
        <v>17</v>
      </c>
      <c r="E9" s="14">
        <v>2010</v>
      </c>
      <c r="F9" s="16">
        <v>11935000</v>
      </c>
      <c r="G9" s="16">
        <v>11935000</v>
      </c>
      <c r="H9" s="17">
        <f>+F9-G9</f>
        <v>0</v>
      </c>
      <c r="L9" s="18"/>
      <c r="M9" s="18"/>
    </row>
    <row r="10" spans="2:13" ht="15" customHeight="1" x14ac:dyDescent="0.25">
      <c r="C10" s="14" t="s">
        <v>18</v>
      </c>
      <c r="D10" s="15" t="s">
        <v>19</v>
      </c>
      <c r="E10" s="14">
        <v>2013</v>
      </c>
      <c r="F10" s="16">
        <v>15360000</v>
      </c>
      <c r="G10" s="16">
        <v>15360000</v>
      </c>
      <c r="H10" s="17">
        <v>0</v>
      </c>
      <c r="L10" s="18"/>
      <c r="M10" s="18"/>
    </row>
    <row r="11" spans="2:13" x14ac:dyDescent="0.25">
      <c r="C11" s="14" t="s">
        <v>20</v>
      </c>
      <c r="D11" s="15" t="s">
        <v>21</v>
      </c>
      <c r="E11" s="14">
        <v>2013</v>
      </c>
      <c r="F11" s="16">
        <v>22500000</v>
      </c>
      <c r="G11" s="16">
        <v>22500000</v>
      </c>
      <c r="H11" s="17">
        <f>+F11-G11</f>
        <v>0</v>
      </c>
      <c r="L11" s="18"/>
      <c r="M11" s="18"/>
    </row>
    <row r="12" spans="2:13" x14ac:dyDescent="0.25">
      <c r="C12" s="14" t="s">
        <v>22</v>
      </c>
      <c r="D12" s="15" t="s">
        <v>23</v>
      </c>
      <c r="E12" s="14">
        <v>2011</v>
      </c>
      <c r="F12" s="16">
        <v>12500000</v>
      </c>
      <c r="G12" s="16">
        <v>10937500</v>
      </c>
      <c r="H12" s="17">
        <f>+F12-G12</f>
        <v>1562500</v>
      </c>
      <c r="K12" s="19"/>
      <c r="L12" s="18"/>
      <c r="M12" s="18"/>
    </row>
    <row r="13" spans="2:13" x14ac:dyDescent="0.25">
      <c r="C13" s="14" t="s">
        <v>24</v>
      </c>
      <c r="D13" s="15" t="s">
        <v>25</v>
      </c>
      <c r="E13" s="14">
        <v>2010</v>
      </c>
      <c r="F13" s="16">
        <v>17000000</v>
      </c>
      <c r="G13" s="16">
        <v>17000000</v>
      </c>
      <c r="H13" s="20">
        <f>+F13-G13</f>
        <v>0</v>
      </c>
      <c r="K13" s="19"/>
      <c r="L13" s="18"/>
      <c r="M13" s="18"/>
    </row>
    <row r="14" spans="2:13" ht="20.25" customHeight="1" x14ac:dyDescent="0.25">
      <c r="C14" s="21" t="s">
        <v>26</v>
      </c>
      <c r="D14" s="22"/>
      <c r="E14" s="22"/>
      <c r="F14" s="23">
        <f>SUM(F15:F16)</f>
        <v>656920000</v>
      </c>
      <c r="G14" s="23">
        <f>SUM(G15:G16)</f>
        <v>0</v>
      </c>
      <c r="H14" s="23">
        <f>SUM(H15:H16)</f>
        <v>656920000</v>
      </c>
    </row>
    <row r="15" spans="2:13" ht="15.75" customHeight="1" x14ac:dyDescent="0.25">
      <c r="C15" s="24">
        <v>1</v>
      </c>
      <c r="D15" s="15" t="s">
        <v>27</v>
      </c>
      <c r="E15" s="24">
        <v>1997</v>
      </c>
      <c r="F15" s="25">
        <v>407000000</v>
      </c>
      <c r="G15" s="26"/>
      <c r="H15" s="27">
        <f>+F15-G15</f>
        <v>407000000</v>
      </c>
    </row>
    <row r="16" spans="2:13" x14ac:dyDescent="0.25">
      <c r="C16" s="24">
        <v>2</v>
      </c>
      <c r="D16" s="15" t="s">
        <v>28</v>
      </c>
      <c r="E16" s="24">
        <v>1997</v>
      </c>
      <c r="F16" s="28">
        <v>249920000</v>
      </c>
      <c r="G16" s="29"/>
      <c r="H16" s="30">
        <f>+F16-G16</f>
        <v>249920000</v>
      </c>
    </row>
    <row r="17" spans="3:8" x14ac:dyDescent="0.25">
      <c r="C17" s="21" t="s">
        <v>29</v>
      </c>
      <c r="D17" s="31"/>
      <c r="E17" s="31"/>
      <c r="F17" s="32">
        <f>SUM(F18:F19)</f>
        <v>270900000</v>
      </c>
      <c r="G17" s="32">
        <f>SUM(G18:G19)</f>
        <v>270900000</v>
      </c>
      <c r="H17" s="33">
        <f>SUM(H18:H19)</f>
        <v>0</v>
      </c>
    </row>
    <row r="18" spans="3:8" x14ac:dyDescent="0.25">
      <c r="C18" s="24">
        <v>1</v>
      </c>
      <c r="D18" s="15" t="s">
        <v>30</v>
      </c>
      <c r="E18" s="24">
        <v>1997</v>
      </c>
      <c r="F18" s="25">
        <v>135450000</v>
      </c>
      <c r="G18" s="25">
        <v>135450000</v>
      </c>
      <c r="H18" s="27">
        <f>+F18-G18</f>
        <v>0</v>
      </c>
    </row>
    <row r="19" spans="3:8" x14ac:dyDescent="0.25">
      <c r="C19" s="24">
        <v>2</v>
      </c>
      <c r="D19" s="15" t="s">
        <v>30</v>
      </c>
      <c r="E19" s="24">
        <v>1997</v>
      </c>
      <c r="F19" s="28">
        <v>135450000</v>
      </c>
      <c r="G19" s="25">
        <v>135450000</v>
      </c>
      <c r="H19" s="27">
        <f>+F19-G19</f>
        <v>0</v>
      </c>
    </row>
    <row r="20" spans="3:8" x14ac:dyDescent="0.25">
      <c r="C20" s="68" t="s">
        <v>31</v>
      </c>
      <c r="D20" s="69"/>
      <c r="E20" s="69"/>
      <c r="F20" s="34">
        <f>+F17+F14+F8</f>
        <v>1007115000</v>
      </c>
      <c r="G20" s="34">
        <f t="shared" ref="G20:H20" si="0">+G17+G14+G8</f>
        <v>348632500</v>
      </c>
      <c r="H20" s="34">
        <f t="shared" si="0"/>
        <v>658482500</v>
      </c>
    </row>
  </sheetData>
  <mergeCells count="5">
    <mergeCell ref="B2:H2"/>
    <mergeCell ref="C3:H3"/>
    <mergeCell ref="C4:H4"/>
    <mergeCell ref="C8:D8"/>
    <mergeCell ref="C20:E20"/>
  </mergeCells>
  <pageMargins left="0.39370078740157483" right="0.39370078740157483" top="0.83" bottom="0.86614173228346458" header="0.39370078740157483" footer="0.39370078740157483"/>
  <pageSetup paperSize="9" orientation="portrait" r:id="rId1"/>
  <headerFooter alignWithMargins="0">
    <oddFooter xml:space="preserve">&amp;L&amp;C&amp;R&amp;"times New Roman"&amp;10Trang &amp;P/&amp;N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75FF5-1845-4F82-AF13-FE037B13160F}">
  <dimension ref="A1:G115"/>
  <sheetViews>
    <sheetView tabSelected="1" workbookViewId="0">
      <selection activeCell="A88" sqref="A88"/>
    </sheetView>
  </sheetViews>
  <sheetFormatPr defaultRowHeight="15.75" x14ac:dyDescent="0.25"/>
  <cols>
    <col min="1" max="1" width="7.42578125" style="36" customWidth="1"/>
    <col min="2" max="2" width="34.28515625" style="36" customWidth="1"/>
    <col min="3" max="3" width="8.5703125" style="36" customWidth="1"/>
    <col min="4" max="4" width="6.85546875" style="36" customWidth="1"/>
    <col min="5" max="5" width="10.5703125" style="36" customWidth="1"/>
    <col min="6" max="6" width="12.28515625" style="36" customWidth="1"/>
    <col min="7" max="7" width="17" style="36" customWidth="1"/>
    <col min="8" max="16384" width="9.140625" style="36"/>
  </cols>
  <sheetData>
    <row r="1" spans="1:7" s="35" customFormat="1" ht="15.75" customHeight="1" x14ac:dyDescent="0.25">
      <c r="A1" s="70" t="s">
        <v>32</v>
      </c>
      <c r="B1" s="70"/>
      <c r="C1" s="70"/>
      <c r="D1" s="70"/>
      <c r="E1" s="70"/>
      <c r="F1" s="70"/>
      <c r="G1" s="70"/>
    </row>
    <row r="2" spans="1:7" ht="25.5" customHeight="1" x14ac:dyDescent="0.25">
      <c r="A2" s="71" t="s">
        <v>33</v>
      </c>
      <c r="B2" s="71"/>
      <c r="C2" s="71"/>
      <c r="D2" s="71"/>
      <c r="E2" s="71"/>
      <c r="F2" s="71"/>
      <c r="G2" s="71"/>
    </row>
    <row r="3" spans="1:7" ht="47.25" x14ac:dyDescent="0.25">
      <c r="A3" s="37" t="s">
        <v>4</v>
      </c>
      <c r="B3" s="38" t="s">
        <v>34</v>
      </c>
      <c r="C3" s="38" t="s">
        <v>35</v>
      </c>
      <c r="D3" s="39" t="s">
        <v>36</v>
      </c>
      <c r="E3" s="38" t="s">
        <v>37</v>
      </c>
      <c r="F3" s="40" t="s">
        <v>38</v>
      </c>
      <c r="G3" s="41" t="s">
        <v>39</v>
      </c>
    </row>
    <row r="4" spans="1:7" x14ac:dyDescent="0.25">
      <c r="A4" s="42" t="s">
        <v>40</v>
      </c>
      <c r="B4" s="43" t="s">
        <v>41</v>
      </c>
      <c r="D4" s="44"/>
      <c r="E4" s="44"/>
      <c r="F4" s="44"/>
      <c r="G4" s="45"/>
    </row>
    <row r="5" spans="1:7" x14ac:dyDescent="0.25">
      <c r="A5" s="46">
        <v>1</v>
      </c>
      <c r="B5" s="47" t="s">
        <v>42</v>
      </c>
      <c r="C5" s="48" t="s">
        <v>43</v>
      </c>
      <c r="D5" s="49">
        <v>25</v>
      </c>
      <c r="E5" s="50">
        <v>220000</v>
      </c>
      <c r="F5" s="49">
        <f>D5*E5</f>
        <v>5500000</v>
      </c>
      <c r="G5" s="45"/>
    </row>
    <row r="6" spans="1:7" x14ac:dyDescent="0.25">
      <c r="A6" s="46">
        <v>2</v>
      </c>
      <c r="B6" s="47" t="s">
        <v>44</v>
      </c>
      <c r="C6" s="48" t="s">
        <v>43</v>
      </c>
      <c r="D6" s="49">
        <v>30</v>
      </c>
      <c r="E6" s="50">
        <v>45000</v>
      </c>
      <c r="F6" s="49">
        <f t="shared" ref="F6:F69" si="0">D6*E6</f>
        <v>1350000</v>
      </c>
      <c r="G6" s="45"/>
    </row>
    <row r="7" spans="1:7" x14ac:dyDescent="0.25">
      <c r="A7" s="46">
        <v>3</v>
      </c>
      <c r="B7" s="47" t="s">
        <v>45</v>
      </c>
      <c r="C7" s="48" t="s">
        <v>43</v>
      </c>
      <c r="D7" s="49">
        <v>45</v>
      </c>
      <c r="E7" s="50">
        <v>220000</v>
      </c>
      <c r="F7" s="49">
        <f t="shared" si="0"/>
        <v>9900000</v>
      </c>
      <c r="G7" s="45"/>
    </row>
    <row r="8" spans="1:7" x14ac:dyDescent="0.25">
      <c r="A8" s="46">
        <v>4</v>
      </c>
      <c r="B8" s="47" t="s">
        <v>44</v>
      </c>
      <c r="C8" s="48" t="s">
        <v>43</v>
      </c>
      <c r="D8" s="49">
        <v>2</v>
      </c>
      <c r="E8" s="50">
        <v>10000</v>
      </c>
      <c r="F8" s="49">
        <f t="shared" si="0"/>
        <v>20000</v>
      </c>
      <c r="G8" s="45"/>
    </row>
    <row r="9" spans="1:7" x14ac:dyDescent="0.25">
      <c r="A9" s="46">
        <v>5</v>
      </c>
      <c r="B9" s="47" t="s">
        <v>46</v>
      </c>
      <c r="C9" s="48" t="s">
        <v>43</v>
      </c>
      <c r="D9" s="49">
        <v>20</v>
      </c>
      <c r="E9" s="50">
        <v>220000</v>
      </c>
      <c r="F9" s="49">
        <f t="shared" si="0"/>
        <v>4400000</v>
      </c>
      <c r="G9" s="45"/>
    </row>
    <row r="10" spans="1:7" x14ac:dyDescent="0.25">
      <c r="A10" s="42" t="s">
        <v>47</v>
      </c>
      <c r="B10" s="43" t="s">
        <v>48</v>
      </c>
      <c r="D10" s="44"/>
      <c r="E10" s="44"/>
      <c r="F10" s="44"/>
      <c r="G10" s="45"/>
    </row>
    <row r="11" spans="1:7" x14ac:dyDescent="0.25">
      <c r="A11" s="46">
        <v>1</v>
      </c>
      <c r="B11" s="47" t="s">
        <v>49</v>
      </c>
      <c r="C11" s="48" t="s">
        <v>43</v>
      </c>
      <c r="D11" s="49">
        <v>1</v>
      </c>
      <c r="E11" s="50">
        <v>7400000</v>
      </c>
      <c r="F11" s="49">
        <f t="shared" si="0"/>
        <v>7400000</v>
      </c>
      <c r="G11" s="45"/>
    </row>
    <row r="12" spans="1:7" x14ac:dyDescent="0.25">
      <c r="A12" s="46">
        <v>2</v>
      </c>
      <c r="B12" s="47" t="s">
        <v>50</v>
      </c>
      <c r="C12" s="48" t="s">
        <v>43</v>
      </c>
      <c r="D12" s="49">
        <v>1</v>
      </c>
      <c r="E12" s="50">
        <v>7400000</v>
      </c>
      <c r="F12" s="49">
        <f t="shared" si="0"/>
        <v>7400000</v>
      </c>
      <c r="G12" s="45"/>
    </row>
    <row r="13" spans="1:7" x14ac:dyDescent="0.25">
      <c r="A13" s="46">
        <v>3</v>
      </c>
      <c r="B13" s="47" t="s">
        <v>51</v>
      </c>
      <c r="C13" s="48" t="s">
        <v>43</v>
      </c>
      <c r="D13" s="49">
        <v>1</v>
      </c>
      <c r="E13" s="50">
        <v>7400000</v>
      </c>
      <c r="F13" s="49">
        <f t="shared" si="0"/>
        <v>7400000</v>
      </c>
      <c r="G13" s="45"/>
    </row>
    <row r="14" spans="1:7" x14ac:dyDescent="0.25">
      <c r="A14" s="42" t="s">
        <v>52</v>
      </c>
      <c r="B14" s="43" t="s">
        <v>53</v>
      </c>
      <c r="D14" s="44"/>
      <c r="E14" s="50"/>
      <c r="F14" s="44"/>
      <c r="G14" s="45"/>
    </row>
    <row r="15" spans="1:7" x14ac:dyDescent="0.25">
      <c r="A15" s="46">
        <v>1</v>
      </c>
      <c r="B15" s="47" t="s">
        <v>54</v>
      </c>
      <c r="C15" s="48" t="s">
        <v>43</v>
      </c>
      <c r="D15" s="49">
        <v>1</v>
      </c>
      <c r="E15" s="50">
        <v>380000</v>
      </c>
      <c r="F15" s="49">
        <f t="shared" si="0"/>
        <v>380000</v>
      </c>
      <c r="G15" s="45"/>
    </row>
    <row r="16" spans="1:7" x14ac:dyDescent="0.25">
      <c r="A16" s="46">
        <v>2</v>
      </c>
      <c r="B16" s="47" t="s">
        <v>55</v>
      </c>
      <c r="C16" s="48" t="s">
        <v>43</v>
      </c>
      <c r="D16" s="49">
        <v>1</v>
      </c>
      <c r="E16" s="51">
        <v>0</v>
      </c>
      <c r="F16" s="49">
        <f t="shared" si="0"/>
        <v>0</v>
      </c>
      <c r="G16" s="45"/>
    </row>
    <row r="17" spans="1:7" x14ac:dyDescent="0.25">
      <c r="A17" s="46">
        <v>3</v>
      </c>
      <c r="B17" s="47" t="s">
        <v>56</v>
      </c>
      <c r="C17" s="48" t="s">
        <v>43</v>
      </c>
      <c r="D17" s="49">
        <v>1</v>
      </c>
      <c r="E17" s="51">
        <v>0</v>
      </c>
      <c r="F17" s="49">
        <f t="shared" si="0"/>
        <v>0</v>
      </c>
      <c r="G17" s="45"/>
    </row>
    <row r="18" spans="1:7" x14ac:dyDescent="0.25">
      <c r="A18" s="46">
        <v>4</v>
      </c>
      <c r="B18" s="47" t="s">
        <v>57</v>
      </c>
      <c r="C18" s="48" t="s">
        <v>43</v>
      </c>
      <c r="D18" s="46">
        <v>1</v>
      </c>
      <c r="E18" s="51">
        <v>0</v>
      </c>
      <c r="F18" s="49">
        <f t="shared" si="0"/>
        <v>0</v>
      </c>
      <c r="G18" s="45"/>
    </row>
    <row r="19" spans="1:7" x14ac:dyDescent="0.25">
      <c r="A19" s="42" t="s">
        <v>58</v>
      </c>
      <c r="B19" s="43" t="s">
        <v>59</v>
      </c>
      <c r="D19" s="44"/>
      <c r="E19" s="44"/>
      <c r="F19" s="44"/>
      <c r="G19" s="45"/>
    </row>
    <row r="20" spans="1:7" x14ac:dyDescent="0.25">
      <c r="A20" s="46">
        <v>1</v>
      </c>
      <c r="B20" s="47" t="s">
        <v>60</v>
      </c>
      <c r="C20" s="48" t="s">
        <v>43</v>
      </c>
      <c r="D20" s="46">
        <v>10</v>
      </c>
      <c r="E20" s="50">
        <v>485000</v>
      </c>
      <c r="F20" s="49">
        <f t="shared" si="0"/>
        <v>4850000</v>
      </c>
      <c r="G20" s="45"/>
    </row>
    <row r="21" spans="1:7" x14ac:dyDescent="0.25">
      <c r="A21" s="46">
        <v>2</v>
      </c>
      <c r="B21" s="47" t="s">
        <v>44</v>
      </c>
      <c r="C21" s="48" t="s">
        <v>43</v>
      </c>
      <c r="D21" s="46">
        <v>10</v>
      </c>
      <c r="E21" s="50">
        <v>165000</v>
      </c>
      <c r="F21" s="49">
        <f t="shared" si="0"/>
        <v>1650000</v>
      </c>
      <c r="G21" s="45"/>
    </row>
    <row r="22" spans="1:7" x14ac:dyDescent="0.25">
      <c r="A22" s="46">
        <v>3</v>
      </c>
      <c r="B22" s="47" t="s">
        <v>61</v>
      </c>
      <c r="C22" s="48" t="s">
        <v>43</v>
      </c>
      <c r="D22" s="46">
        <v>5</v>
      </c>
      <c r="E22" s="50">
        <v>485000</v>
      </c>
      <c r="F22" s="49">
        <f t="shared" si="0"/>
        <v>2425000</v>
      </c>
      <c r="G22" s="45"/>
    </row>
    <row r="23" spans="1:7" x14ac:dyDescent="0.25">
      <c r="A23" s="46">
        <v>4</v>
      </c>
      <c r="B23" s="47" t="s">
        <v>62</v>
      </c>
      <c r="C23" s="48" t="s">
        <v>43</v>
      </c>
      <c r="D23" s="46">
        <v>10</v>
      </c>
      <c r="E23" s="50">
        <v>484000</v>
      </c>
      <c r="F23" s="49">
        <f t="shared" si="0"/>
        <v>4840000</v>
      </c>
      <c r="G23" s="45"/>
    </row>
    <row r="24" spans="1:7" x14ac:dyDescent="0.25">
      <c r="A24" s="46">
        <v>5</v>
      </c>
      <c r="B24" s="47" t="s">
        <v>63</v>
      </c>
      <c r="C24" s="48" t="s">
        <v>43</v>
      </c>
      <c r="D24" s="46"/>
      <c r="E24" s="50">
        <v>485000</v>
      </c>
      <c r="F24" s="49">
        <f t="shared" si="0"/>
        <v>0</v>
      </c>
      <c r="G24" s="45"/>
    </row>
    <row r="25" spans="1:7" x14ac:dyDescent="0.25">
      <c r="A25" s="46">
        <v>6</v>
      </c>
      <c r="B25" s="47" t="s">
        <v>44</v>
      </c>
      <c r="C25" s="48" t="s">
        <v>43</v>
      </c>
      <c r="D25" s="46"/>
      <c r="E25" s="50">
        <v>39200</v>
      </c>
      <c r="F25" s="49">
        <f t="shared" si="0"/>
        <v>0</v>
      </c>
      <c r="G25" s="45"/>
    </row>
    <row r="26" spans="1:7" x14ac:dyDescent="0.25">
      <c r="A26" s="46">
        <v>7</v>
      </c>
      <c r="B26" s="47" t="s">
        <v>64</v>
      </c>
      <c r="C26" s="48" t="s">
        <v>43</v>
      </c>
      <c r="D26" s="46">
        <v>9</v>
      </c>
      <c r="E26" s="50">
        <v>450000</v>
      </c>
      <c r="F26" s="49">
        <f t="shared" si="0"/>
        <v>4050000</v>
      </c>
      <c r="G26" s="45"/>
    </row>
    <row r="27" spans="1:7" x14ac:dyDescent="0.25">
      <c r="A27" s="46">
        <v>8</v>
      </c>
      <c r="B27" s="47" t="s">
        <v>65</v>
      </c>
      <c r="C27" s="48" t="s">
        <v>43</v>
      </c>
      <c r="D27" s="46">
        <v>5</v>
      </c>
      <c r="E27" s="50">
        <v>560000</v>
      </c>
      <c r="F27" s="49">
        <f t="shared" si="0"/>
        <v>2800000</v>
      </c>
      <c r="G27" s="45"/>
    </row>
    <row r="28" spans="1:7" x14ac:dyDescent="0.25">
      <c r="A28" s="46">
        <v>9</v>
      </c>
      <c r="B28" s="47" t="s">
        <v>66</v>
      </c>
      <c r="C28" s="48" t="s">
        <v>43</v>
      </c>
      <c r="D28" s="46">
        <v>5</v>
      </c>
      <c r="E28" s="50">
        <v>540000</v>
      </c>
      <c r="F28" s="49">
        <f t="shared" si="0"/>
        <v>2700000</v>
      </c>
      <c r="G28" s="45"/>
    </row>
    <row r="29" spans="1:7" x14ac:dyDescent="0.25">
      <c r="A29" s="46">
        <v>10</v>
      </c>
      <c r="B29" s="47" t="s">
        <v>67</v>
      </c>
      <c r="C29" s="48" t="s">
        <v>43</v>
      </c>
      <c r="D29" s="46">
        <v>5</v>
      </c>
      <c r="E29" s="50">
        <v>530000</v>
      </c>
      <c r="F29" s="49">
        <f t="shared" si="0"/>
        <v>2650000</v>
      </c>
      <c r="G29" s="45"/>
    </row>
    <row r="30" spans="1:7" x14ac:dyDescent="0.25">
      <c r="A30" s="42" t="s">
        <v>68</v>
      </c>
      <c r="B30" s="43" t="s">
        <v>69</v>
      </c>
      <c r="D30" s="44"/>
      <c r="E30" s="44"/>
      <c r="F30" s="44"/>
      <c r="G30" s="45"/>
    </row>
    <row r="31" spans="1:7" x14ac:dyDescent="0.25">
      <c r="A31" s="46">
        <v>1</v>
      </c>
      <c r="B31" s="47" t="s">
        <v>70</v>
      </c>
      <c r="C31" s="48" t="s">
        <v>43</v>
      </c>
      <c r="D31" s="49">
        <v>1</v>
      </c>
      <c r="E31" s="50">
        <v>546700</v>
      </c>
      <c r="F31" s="49">
        <f t="shared" si="0"/>
        <v>546700</v>
      </c>
      <c r="G31" s="45"/>
    </row>
    <row r="32" spans="1:7" x14ac:dyDescent="0.25">
      <c r="A32" s="46">
        <v>2</v>
      </c>
      <c r="B32" s="47" t="s">
        <v>71</v>
      </c>
      <c r="C32" s="48" t="s">
        <v>43</v>
      </c>
      <c r="D32" s="49">
        <v>1</v>
      </c>
      <c r="E32" s="50">
        <v>1200000</v>
      </c>
      <c r="F32" s="49">
        <f t="shared" si="0"/>
        <v>1200000</v>
      </c>
      <c r="G32" s="45"/>
    </row>
    <row r="33" spans="1:7" x14ac:dyDescent="0.25">
      <c r="A33" s="42" t="s">
        <v>72</v>
      </c>
      <c r="B33" s="43" t="s">
        <v>73</v>
      </c>
      <c r="D33" s="44"/>
      <c r="E33" s="44"/>
      <c r="F33" s="44"/>
      <c r="G33" s="45"/>
    </row>
    <row r="34" spans="1:7" x14ac:dyDescent="0.25">
      <c r="A34" s="46">
        <v>1</v>
      </c>
      <c r="B34" s="47" t="s">
        <v>71</v>
      </c>
      <c r="C34" s="48" t="s">
        <v>43</v>
      </c>
      <c r="D34" s="49">
        <v>1</v>
      </c>
      <c r="E34" s="50">
        <v>450000</v>
      </c>
      <c r="F34" s="49">
        <f t="shared" si="0"/>
        <v>450000</v>
      </c>
      <c r="G34" s="45"/>
    </row>
    <row r="35" spans="1:7" x14ac:dyDescent="0.25">
      <c r="A35" s="46">
        <v>2</v>
      </c>
      <c r="B35" s="47" t="s">
        <v>74</v>
      </c>
      <c r="C35" s="48" t="s">
        <v>43</v>
      </c>
      <c r="D35" s="49">
        <v>1</v>
      </c>
      <c r="E35" s="50">
        <v>550000</v>
      </c>
      <c r="F35" s="49">
        <f t="shared" si="0"/>
        <v>550000</v>
      </c>
      <c r="G35" s="45"/>
    </row>
    <row r="36" spans="1:7" x14ac:dyDescent="0.25">
      <c r="A36" s="42" t="s">
        <v>75</v>
      </c>
      <c r="B36" s="43" t="s">
        <v>76</v>
      </c>
      <c r="D36" s="44"/>
      <c r="E36" s="44"/>
      <c r="F36" s="44"/>
      <c r="G36" s="45"/>
    </row>
    <row r="37" spans="1:7" x14ac:dyDescent="0.25">
      <c r="A37" s="46">
        <v>1</v>
      </c>
      <c r="B37" s="47" t="s">
        <v>76</v>
      </c>
      <c r="C37" s="48" t="s">
        <v>43</v>
      </c>
      <c r="D37" s="49">
        <v>1</v>
      </c>
      <c r="E37" s="50">
        <v>1580000</v>
      </c>
      <c r="F37" s="49">
        <f t="shared" si="0"/>
        <v>1580000</v>
      </c>
      <c r="G37" s="45"/>
    </row>
    <row r="38" spans="1:7" x14ac:dyDescent="0.25">
      <c r="A38" s="42" t="s">
        <v>77</v>
      </c>
      <c r="B38" s="43" t="s">
        <v>78</v>
      </c>
      <c r="D38" s="44"/>
      <c r="E38" s="44"/>
      <c r="F38" s="44"/>
      <c r="G38" s="45"/>
    </row>
    <row r="39" spans="1:7" x14ac:dyDescent="0.25">
      <c r="A39" s="46">
        <v>1</v>
      </c>
      <c r="B39" s="47" t="s">
        <v>79</v>
      </c>
      <c r="C39" s="48" t="s">
        <v>43</v>
      </c>
      <c r="D39" s="49">
        <v>1</v>
      </c>
      <c r="E39" s="50">
        <v>2313000</v>
      </c>
      <c r="F39" s="49">
        <f t="shared" si="0"/>
        <v>2313000</v>
      </c>
      <c r="G39" s="45"/>
    </row>
    <row r="40" spans="1:7" x14ac:dyDescent="0.25">
      <c r="A40" s="46">
        <v>2</v>
      </c>
      <c r="B40" s="47" t="s">
        <v>80</v>
      </c>
      <c r="C40" s="48" t="s">
        <v>43</v>
      </c>
      <c r="D40" s="49">
        <v>1</v>
      </c>
      <c r="E40" s="50">
        <v>3500000</v>
      </c>
      <c r="F40" s="49">
        <f t="shared" si="0"/>
        <v>3500000</v>
      </c>
      <c r="G40" s="45"/>
    </row>
    <row r="41" spans="1:7" x14ac:dyDescent="0.25">
      <c r="A41" s="42" t="s">
        <v>81</v>
      </c>
      <c r="B41" s="43" t="s">
        <v>82</v>
      </c>
      <c r="D41" s="44"/>
      <c r="E41" s="44"/>
      <c r="F41" s="44"/>
      <c r="G41" s="45"/>
    </row>
    <row r="42" spans="1:7" x14ac:dyDescent="0.25">
      <c r="A42" s="46">
        <v>1</v>
      </c>
      <c r="B42" s="47" t="s">
        <v>83</v>
      </c>
      <c r="C42" s="48" t="s">
        <v>43</v>
      </c>
      <c r="D42" s="49">
        <v>1</v>
      </c>
      <c r="E42" s="50">
        <v>4500000</v>
      </c>
      <c r="F42" s="49">
        <f t="shared" si="0"/>
        <v>4500000</v>
      </c>
      <c r="G42" s="45"/>
    </row>
    <row r="43" spans="1:7" x14ac:dyDescent="0.25">
      <c r="A43" s="46">
        <v>2</v>
      </c>
      <c r="B43" s="47" t="s">
        <v>84</v>
      </c>
      <c r="C43" s="48" t="s">
        <v>43</v>
      </c>
      <c r="D43" s="49">
        <v>2</v>
      </c>
      <c r="E43" s="50">
        <v>1001000</v>
      </c>
      <c r="F43" s="49">
        <f t="shared" si="0"/>
        <v>2002000</v>
      </c>
      <c r="G43" s="45"/>
    </row>
    <row r="44" spans="1:7" ht="17.25" customHeight="1" x14ac:dyDescent="0.25">
      <c r="A44" s="52">
        <v>3</v>
      </c>
      <c r="B44" s="47" t="s">
        <v>85</v>
      </c>
      <c r="C44" s="48" t="s">
        <v>43</v>
      </c>
      <c r="D44" s="49">
        <v>2</v>
      </c>
      <c r="E44" s="50">
        <v>1950000</v>
      </c>
      <c r="F44" s="49">
        <f t="shared" si="0"/>
        <v>3900000</v>
      </c>
      <c r="G44" s="45"/>
    </row>
    <row r="45" spans="1:7" x14ac:dyDescent="0.25">
      <c r="A45" s="46">
        <v>4</v>
      </c>
      <c r="B45" s="47" t="s">
        <v>86</v>
      </c>
      <c r="C45" s="48" t="s">
        <v>43</v>
      </c>
      <c r="D45" s="49">
        <v>1</v>
      </c>
      <c r="E45" s="50">
        <v>794500</v>
      </c>
      <c r="F45" s="49">
        <f t="shared" si="0"/>
        <v>794500</v>
      </c>
      <c r="G45" s="45"/>
    </row>
    <row r="46" spans="1:7" x14ac:dyDescent="0.25">
      <c r="A46" s="46">
        <v>5</v>
      </c>
      <c r="B46" s="47" t="s">
        <v>87</v>
      </c>
      <c r="C46" s="48" t="s">
        <v>43</v>
      </c>
      <c r="D46" s="49">
        <v>1</v>
      </c>
      <c r="E46" s="50">
        <v>5625000</v>
      </c>
      <c r="F46" s="49">
        <f t="shared" si="0"/>
        <v>5625000</v>
      </c>
      <c r="G46" s="45"/>
    </row>
    <row r="47" spans="1:7" x14ac:dyDescent="0.25">
      <c r="A47" s="46">
        <v>6</v>
      </c>
      <c r="B47" s="47" t="s">
        <v>88</v>
      </c>
      <c r="C47" s="48" t="s">
        <v>43</v>
      </c>
      <c r="D47" s="49">
        <v>1</v>
      </c>
      <c r="E47" s="50">
        <v>4850000</v>
      </c>
      <c r="F47" s="49">
        <f t="shared" si="0"/>
        <v>4850000</v>
      </c>
      <c r="G47" s="45"/>
    </row>
    <row r="48" spans="1:7" x14ac:dyDescent="0.25">
      <c r="A48" s="46">
        <v>7</v>
      </c>
      <c r="B48" s="47" t="s">
        <v>87</v>
      </c>
      <c r="C48" s="48" t="s">
        <v>43</v>
      </c>
      <c r="D48" s="49">
        <v>1</v>
      </c>
      <c r="E48" s="50">
        <v>5600000</v>
      </c>
      <c r="F48" s="49">
        <f t="shared" si="0"/>
        <v>5600000</v>
      </c>
      <c r="G48" s="45"/>
    </row>
    <row r="49" spans="1:7" x14ac:dyDescent="0.25">
      <c r="A49" s="46">
        <v>8</v>
      </c>
      <c r="B49" s="47" t="s">
        <v>89</v>
      </c>
      <c r="C49" s="48" t="s">
        <v>43</v>
      </c>
      <c r="D49" s="49">
        <v>2</v>
      </c>
      <c r="E49" s="50">
        <v>170000</v>
      </c>
      <c r="F49" s="49">
        <f t="shared" si="0"/>
        <v>340000</v>
      </c>
      <c r="G49" s="45"/>
    </row>
    <row r="50" spans="1:7" x14ac:dyDescent="0.25">
      <c r="A50" s="46">
        <v>9</v>
      </c>
      <c r="B50" s="47" t="s">
        <v>90</v>
      </c>
      <c r="C50" s="48" t="s">
        <v>43</v>
      </c>
      <c r="D50" s="49">
        <v>3</v>
      </c>
      <c r="E50" s="50">
        <v>750000</v>
      </c>
      <c r="F50" s="49">
        <f t="shared" si="0"/>
        <v>2250000</v>
      </c>
      <c r="G50" s="45"/>
    </row>
    <row r="51" spans="1:7" x14ac:dyDescent="0.25">
      <c r="A51" s="46">
        <v>10</v>
      </c>
      <c r="B51" s="47" t="s">
        <v>91</v>
      </c>
      <c r="C51" s="48" t="s">
        <v>43</v>
      </c>
      <c r="D51" s="49">
        <v>1</v>
      </c>
      <c r="E51" s="50">
        <v>6400000</v>
      </c>
      <c r="F51" s="49">
        <f t="shared" si="0"/>
        <v>6400000</v>
      </c>
      <c r="G51" s="45"/>
    </row>
    <row r="52" spans="1:7" x14ac:dyDescent="0.25">
      <c r="A52" s="46">
        <v>11</v>
      </c>
      <c r="B52" s="47" t="s">
        <v>92</v>
      </c>
      <c r="C52" s="48" t="s">
        <v>43</v>
      </c>
      <c r="D52" s="49">
        <v>1</v>
      </c>
      <c r="E52" s="50">
        <v>1000000</v>
      </c>
      <c r="F52" s="49">
        <f t="shared" si="0"/>
        <v>1000000</v>
      </c>
      <c r="G52" s="45"/>
    </row>
    <row r="53" spans="1:7" x14ac:dyDescent="0.25">
      <c r="A53" s="46">
        <v>12</v>
      </c>
      <c r="B53" s="47" t="s">
        <v>93</v>
      </c>
      <c r="C53" s="48" t="s">
        <v>43</v>
      </c>
      <c r="D53" s="49">
        <v>1</v>
      </c>
      <c r="E53" s="50">
        <v>6400000</v>
      </c>
      <c r="F53" s="49">
        <f t="shared" si="0"/>
        <v>6400000</v>
      </c>
      <c r="G53" s="45"/>
    </row>
    <row r="54" spans="1:7" x14ac:dyDescent="0.25">
      <c r="A54" s="42" t="s">
        <v>94</v>
      </c>
      <c r="B54" s="43" t="s">
        <v>95</v>
      </c>
      <c r="D54" s="44"/>
      <c r="E54" s="44"/>
      <c r="F54" s="44"/>
      <c r="G54" s="45"/>
    </row>
    <row r="55" spans="1:7" x14ac:dyDescent="0.25">
      <c r="A55" s="46">
        <v>1</v>
      </c>
      <c r="B55" s="47" t="s">
        <v>96</v>
      </c>
      <c r="C55" s="48" t="s">
        <v>43</v>
      </c>
      <c r="D55" s="49">
        <v>1</v>
      </c>
      <c r="E55" s="50">
        <v>380000</v>
      </c>
      <c r="F55" s="49">
        <f t="shared" si="0"/>
        <v>380000</v>
      </c>
      <c r="G55" s="45"/>
    </row>
    <row r="56" spans="1:7" x14ac:dyDescent="0.25">
      <c r="A56" s="46">
        <v>2</v>
      </c>
      <c r="B56" s="47" t="s">
        <v>97</v>
      </c>
      <c r="C56" s="48" t="s">
        <v>43</v>
      </c>
      <c r="D56" s="49">
        <v>1</v>
      </c>
      <c r="E56" s="50">
        <v>360000</v>
      </c>
      <c r="F56" s="49">
        <f t="shared" si="0"/>
        <v>360000</v>
      </c>
      <c r="G56" s="45"/>
    </row>
    <row r="57" spans="1:7" x14ac:dyDescent="0.25">
      <c r="A57" s="42" t="s">
        <v>98</v>
      </c>
      <c r="B57" s="43" t="s">
        <v>99</v>
      </c>
      <c r="D57" s="44"/>
      <c r="E57" s="44"/>
      <c r="F57" s="44"/>
      <c r="G57" s="45"/>
    </row>
    <row r="58" spans="1:7" x14ac:dyDescent="0.25">
      <c r="A58" s="46">
        <v>1</v>
      </c>
      <c r="B58" s="47" t="s">
        <v>100</v>
      </c>
      <c r="C58" s="48" t="s">
        <v>43</v>
      </c>
      <c r="D58" s="49">
        <v>1</v>
      </c>
      <c r="E58" s="50">
        <v>315600</v>
      </c>
      <c r="F58" s="49">
        <f t="shared" si="0"/>
        <v>315600</v>
      </c>
      <c r="G58" s="45"/>
    </row>
    <row r="59" spans="1:7" x14ac:dyDescent="0.25">
      <c r="A59" s="42" t="s">
        <v>101</v>
      </c>
      <c r="B59" s="43" t="s">
        <v>102</v>
      </c>
      <c r="D59" s="44"/>
      <c r="E59" s="44"/>
      <c r="F59" s="44"/>
      <c r="G59" s="45"/>
    </row>
    <row r="60" spans="1:7" x14ac:dyDescent="0.25">
      <c r="A60" s="46">
        <v>1</v>
      </c>
      <c r="B60" s="47" t="s">
        <v>103</v>
      </c>
      <c r="C60" s="48" t="s">
        <v>43</v>
      </c>
      <c r="D60" s="49">
        <v>1</v>
      </c>
      <c r="E60" s="50">
        <v>125000</v>
      </c>
      <c r="F60" s="49">
        <f t="shared" si="0"/>
        <v>125000</v>
      </c>
      <c r="G60" s="45"/>
    </row>
    <row r="61" spans="1:7" x14ac:dyDescent="0.25">
      <c r="A61" s="42" t="s">
        <v>104</v>
      </c>
      <c r="B61" s="43" t="s">
        <v>105</v>
      </c>
      <c r="D61" s="44"/>
      <c r="E61" s="44"/>
      <c r="F61" s="44"/>
      <c r="G61" s="45"/>
    </row>
    <row r="62" spans="1:7" x14ac:dyDescent="0.25">
      <c r="A62" s="46">
        <v>1</v>
      </c>
      <c r="B62" s="47" t="s">
        <v>106</v>
      </c>
      <c r="C62" s="48" t="s">
        <v>43</v>
      </c>
      <c r="D62" s="49">
        <v>4</v>
      </c>
      <c r="E62" s="50">
        <v>2506000</v>
      </c>
      <c r="F62" s="49">
        <f t="shared" si="0"/>
        <v>10024000</v>
      </c>
      <c r="G62" s="45"/>
    </row>
    <row r="63" spans="1:7" x14ac:dyDescent="0.25">
      <c r="A63" s="42" t="s">
        <v>107</v>
      </c>
      <c r="B63" s="43" t="s">
        <v>108</v>
      </c>
      <c r="D63" s="44"/>
      <c r="E63" s="44"/>
      <c r="F63" s="44"/>
      <c r="G63" s="45"/>
    </row>
    <row r="64" spans="1:7" x14ac:dyDescent="0.25">
      <c r="A64" s="46">
        <v>1</v>
      </c>
      <c r="B64" s="47" t="s">
        <v>109</v>
      </c>
      <c r="C64" s="48" t="s">
        <v>43</v>
      </c>
      <c r="D64" s="49">
        <v>10</v>
      </c>
      <c r="E64" s="50">
        <v>340000</v>
      </c>
      <c r="F64" s="49">
        <f t="shared" si="0"/>
        <v>3400000</v>
      </c>
      <c r="G64" s="45"/>
    </row>
    <row r="65" spans="1:7" x14ac:dyDescent="0.25">
      <c r="A65" s="46">
        <v>2</v>
      </c>
      <c r="B65" s="47" t="s">
        <v>109</v>
      </c>
      <c r="C65" s="48" t="s">
        <v>43</v>
      </c>
      <c r="D65" s="49">
        <v>6</v>
      </c>
      <c r="E65" s="50">
        <v>454248</v>
      </c>
      <c r="F65" s="49">
        <f t="shared" si="0"/>
        <v>2725488</v>
      </c>
      <c r="G65" s="45"/>
    </row>
    <row r="66" spans="1:7" x14ac:dyDescent="0.25">
      <c r="A66" s="46">
        <v>3</v>
      </c>
      <c r="B66" s="47" t="s">
        <v>110</v>
      </c>
      <c r="C66" s="48" t="s">
        <v>43</v>
      </c>
      <c r="D66" s="49">
        <v>1</v>
      </c>
      <c r="E66" s="50">
        <v>578000</v>
      </c>
      <c r="F66" s="49">
        <f t="shared" si="0"/>
        <v>578000</v>
      </c>
      <c r="G66" s="45"/>
    </row>
    <row r="67" spans="1:7" x14ac:dyDescent="0.25">
      <c r="A67" s="46">
        <v>4</v>
      </c>
      <c r="B67" s="47" t="s">
        <v>111</v>
      </c>
      <c r="C67" s="48" t="s">
        <v>43</v>
      </c>
      <c r="D67" s="49">
        <v>1</v>
      </c>
      <c r="E67" s="50">
        <v>327000</v>
      </c>
      <c r="F67" s="49">
        <f t="shared" si="0"/>
        <v>327000</v>
      </c>
      <c r="G67" s="45"/>
    </row>
    <row r="68" spans="1:7" ht="31.5" x14ac:dyDescent="0.25">
      <c r="A68" s="52">
        <v>5</v>
      </c>
      <c r="B68" s="47" t="s">
        <v>112</v>
      </c>
      <c r="C68" s="48" t="s">
        <v>43</v>
      </c>
      <c r="D68" s="53">
        <v>1</v>
      </c>
      <c r="E68" s="50">
        <v>546000</v>
      </c>
      <c r="F68" s="49">
        <f t="shared" si="0"/>
        <v>546000</v>
      </c>
      <c r="G68" s="45"/>
    </row>
    <row r="69" spans="1:7" ht="31.5" x14ac:dyDescent="0.25">
      <c r="A69" s="52">
        <v>6</v>
      </c>
      <c r="B69" s="47" t="s">
        <v>113</v>
      </c>
      <c r="C69" s="48" t="s">
        <v>43</v>
      </c>
      <c r="D69" s="53">
        <v>2</v>
      </c>
      <c r="E69" s="50">
        <v>546000</v>
      </c>
      <c r="F69" s="49">
        <f t="shared" si="0"/>
        <v>1092000</v>
      </c>
      <c r="G69" s="45"/>
    </row>
    <row r="70" spans="1:7" x14ac:dyDescent="0.25">
      <c r="A70" s="42" t="s">
        <v>114</v>
      </c>
      <c r="B70" s="43" t="s">
        <v>115</v>
      </c>
      <c r="D70" s="44"/>
      <c r="E70" s="44"/>
      <c r="F70" s="44"/>
      <c r="G70" s="45"/>
    </row>
    <row r="71" spans="1:7" ht="18" customHeight="1" x14ac:dyDescent="0.25">
      <c r="A71" s="52">
        <v>1</v>
      </c>
      <c r="B71" s="47" t="s">
        <v>116</v>
      </c>
      <c r="C71" s="48" t="s">
        <v>43</v>
      </c>
      <c r="D71" s="49">
        <v>1</v>
      </c>
      <c r="E71" s="50">
        <v>5313000</v>
      </c>
      <c r="F71" s="49">
        <f t="shared" ref="F71" si="1">D71*E71</f>
        <v>5313000</v>
      </c>
      <c r="G71" s="45"/>
    </row>
    <row r="72" spans="1:7" x14ac:dyDescent="0.25">
      <c r="A72" s="42" t="s">
        <v>117</v>
      </c>
      <c r="B72" s="43" t="s">
        <v>118</v>
      </c>
      <c r="D72" s="44"/>
      <c r="E72" s="44"/>
      <c r="F72" s="44"/>
      <c r="G72" s="45"/>
    </row>
    <row r="73" spans="1:7" x14ac:dyDescent="0.25">
      <c r="A73" s="46">
        <v>1</v>
      </c>
      <c r="B73" s="47" t="s">
        <v>119</v>
      </c>
      <c r="C73" s="48" t="s">
        <v>43</v>
      </c>
      <c r="D73" s="49">
        <v>1</v>
      </c>
      <c r="E73" s="50">
        <v>4750000</v>
      </c>
      <c r="F73" s="49">
        <f t="shared" ref="F73:F74" si="2">D73*E73</f>
        <v>4750000</v>
      </c>
      <c r="G73" s="45"/>
    </row>
    <row r="74" spans="1:7" x14ac:dyDescent="0.25">
      <c r="A74" s="46">
        <v>2</v>
      </c>
      <c r="B74" s="47" t="s">
        <v>120</v>
      </c>
      <c r="C74" s="48" t="s">
        <v>43</v>
      </c>
      <c r="D74" s="49">
        <v>4</v>
      </c>
      <c r="E74" s="50">
        <v>200000</v>
      </c>
      <c r="F74" s="49">
        <f t="shared" si="2"/>
        <v>800000</v>
      </c>
      <c r="G74" s="45"/>
    </row>
    <row r="75" spans="1:7" x14ac:dyDescent="0.25">
      <c r="A75" s="42" t="s">
        <v>121</v>
      </c>
      <c r="B75" s="43" t="s">
        <v>122</v>
      </c>
      <c r="D75" s="44"/>
      <c r="E75" s="44"/>
      <c r="F75" s="44"/>
      <c r="G75" s="45"/>
    </row>
    <row r="76" spans="1:7" x14ac:dyDescent="0.25">
      <c r="A76" s="46">
        <v>1</v>
      </c>
      <c r="B76" s="47" t="s">
        <v>123</v>
      </c>
      <c r="C76" s="48" t="s">
        <v>43</v>
      </c>
      <c r="D76" s="49">
        <v>1</v>
      </c>
      <c r="E76" s="50">
        <v>590000</v>
      </c>
      <c r="F76" s="49">
        <f t="shared" ref="F76" si="3">D76*E76</f>
        <v>590000</v>
      </c>
      <c r="G76" s="45"/>
    </row>
    <row r="77" spans="1:7" x14ac:dyDescent="0.25">
      <c r="A77" s="42" t="s">
        <v>124</v>
      </c>
      <c r="B77" s="43" t="s">
        <v>125</v>
      </c>
      <c r="D77" s="44"/>
      <c r="E77" s="44"/>
      <c r="F77" s="44"/>
      <c r="G77" s="45"/>
    </row>
    <row r="78" spans="1:7" x14ac:dyDescent="0.25">
      <c r="A78" s="46">
        <v>1</v>
      </c>
      <c r="B78" s="47" t="s">
        <v>126</v>
      </c>
      <c r="C78" s="48" t="s">
        <v>43</v>
      </c>
      <c r="D78" s="49">
        <v>4</v>
      </c>
      <c r="E78" s="50">
        <v>1547000</v>
      </c>
      <c r="F78" s="49">
        <f t="shared" ref="F78:F80" si="4">D78*E78</f>
        <v>6188000</v>
      </c>
      <c r="G78" s="45"/>
    </row>
    <row r="79" spans="1:7" x14ac:dyDescent="0.25">
      <c r="A79" s="46">
        <v>2</v>
      </c>
      <c r="B79" s="47" t="s">
        <v>127</v>
      </c>
      <c r="C79" s="48" t="s">
        <v>43</v>
      </c>
      <c r="D79" s="49">
        <v>1</v>
      </c>
      <c r="E79" s="50">
        <v>11000</v>
      </c>
      <c r="F79" s="49">
        <f t="shared" si="4"/>
        <v>11000</v>
      </c>
      <c r="G79" s="45"/>
    </row>
    <row r="80" spans="1:7" x14ac:dyDescent="0.25">
      <c r="A80" s="46">
        <v>3</v>
      </c>
      <c r="B80" s="47" t="s">
        <v>128</v>
      </c>
      <c r="C80" s="48" t="s">
        <v>43</v>
      </c>
      <c r="D80" s="49">
        <v>6</v>
      </c>
      <c r="E80" s="50">
        <v>220000</v>
      </c>
      <c r="F80" s="49">
        <f t="shared" si="4"/>
        <v>1320000</v>
      </c>
      <c r="G80" s="45"/>
    </row>
    <row r="81" spans="1:7" x14ac:dyDescent="0.25">
      <c r="A81" s="42" t="s">
        <v>129</v>
      </c>
      <c r="B81" s="43" t="s">
        <v>130</v>
      </c>
      <c r="D81" s="44"/>
      <c r="E81" s="44"/>
      <c r="F81" s="44"/>
      <c r="G81" s="45"/>
    </row>
    <row r="82" spans="1:7" x14ac:dyDescent="0.25">
      <c r="A82" s="46">
        <v>1</v>
      </c>
      <c r="B82" s="47" t="s">
        <v>130</v>
      </c>
      <c r="C82" s="48" t="s">
        <v>43</v>
      </c>
      <c r="D82" s="49">
        <v>1</v>
      </c>
      <c r="E82" s="50">
        <v>360000</v>
      </c>
      <c r="F82" s="49">
        <f t="shared" ref="F82" si="5">D82*E82</f>
        <v>360000</v>
      </c>
      <c r="G82" s="45"/>
    </row>
    <row r="83" spans="1:7" hidden="1" x14ac:dyDescent="0.25">
      <c r="A83" s="42" t="s">
        <v>131</v>
      </c>
      <c r="B83" s="42" t="s">
        <v>132</v>
      </c>
      <c r="C83" s="46"/>
      <c r="D83" s="54"/>
      <c r="E83" s="54"/>
      <c r="F83" s="54"/>
      <c r="G83" s="45"/>
    </row>
    <row r="84" spans="1:7" hidden="1" x14ac:dyDescent="0.25">
      <c r="A84" s="42" t="s">
        <v>133</v>
      </c>
      <c r="B84" s="42" t="s">
        <v>134</v>
      </c>
      <c r="C84" s="46"/>
      <c r="D84" s="54"/>
      <c r="E84" s="54"/>
      <c r="F84" s="54"/>
      <c r="G84" s="45"/>
    </row>
    <row r="85" spans="1:7" x14ac:dyDescent="0.25">
      <c r="A85" s="42" t="s">
        <v>131</v>
      </c>
      <c r="B85" s="42" t="s">
        <v>135</v>
      </c>
      <c r="C85" s="46"/>
      <c r="D85" s="54"/>
      <c r="E85" s="54"/>
      <c r="F85" s="54"/>
      <c r="G85" s="45"/>
    </row>
    <row r="86" spans="1:7" x14ac:dyDescent="0.25">
      <c r="A86" s="46">
        <v>1</v>
      </c>
      <c r="B86" s="47" t="s">
        <v>136</v>
      </c>
      <c r="C86" s="48" t="s">
        <v>43</v>
      </c>
      <c r="D86" s="49">
        <v>1</v>
      </c>
      <c r="E86" s="55">
        <v>813230</v>
      </c>
      <c r="F86" s="49">
        <f t="shared" ref="F86" si="6">D86*E86</f>
        <v>813230</v>
      </c>
      <c r="G86" s="45"/>
    </row>
    <row r="87" spans="1:7" x14ac:dyDescent="0.25">
      <c r="A87" s="42" t="s">
        <v>133</v>
      </c>
      <c r="B87" s="56" t="s">
        <v>137</v>
      </c>
      <c r="C87" s="46"/>
      <c r="D87" s="46"/>
      <c r="E87" s="46"/>
      <c r="F87" s="46"/>
      <c r="G87" s="45"/>
    </row>
    <row r="88" spans="1:7" x14ac:dyDescent="0.25">
      <c r="A88" s="72">
        <v>1</v>
      </c>
      <c r="B88" s="43" t="s">
        <v>138</v>
      </c>
      <c r="D88" s="44"/>
      <c r="E88" s="44"/>
      <c r="F88" s="44"/>
      <c r="G88" s="45"/>
    </row>
    <row r="89" spans="1:7" x14ac:dyDescent="0.25">
      <c r="A89" s="46">
        <v>1</v>
      </c>
      <c r="B89" s="47" t="s">
        <v>138</v>
      </c>
      <c r="C89" s="48" t="s">
        <v>43</v>
      </c>
      <c r="D89" s="49">
        <v>1</v>
      </c>
      <c r="E89" s="50">
        <v>576000</v>
      </c>
      <c r="F89" s="49">
        <f t="shared" ref="F89:F91" si="7">D89*E89</f>
        <v>576000</v>
      </c>
      <c r="G89" s="45"/>
    </row>
    <row r="90" spans="1:7" x14ac:dyDescent="0.25">
      <c r="A90" s="46">
        <v>2</v>
      </c>
      <c r="B90" s="47" t="s">
        <v>138</v>
      </c>
      <c r="C90" s="48" t="s">
        <v>43</v>
      </c>
      <c r="D90" s="49">
        <v>1</v>
      </c>
      <c r="E90" s="50">
        <v>576000</v>
      </c>
      <c r="F90" s="49">
        <f t="shared" si="7"/>
        <v>576000</v>
      </c>
      <c r="G90" s="45"/>
    </row>
    <row r="91" spans="1:7" x14ac:dyDescent="0.25">
      <c r="A91" s="46">
        <v>3</v>
      </c>
      <c r="B91" s="47" t="s">
        <v>138</v>
      </c>
      <c r="C91" s="48" t="s">
        <v>43</v>
      </c>
      <c r="D91" s="49">
        <v>1</v>
      </c>
      <c r="E91" s="50">
        <v>576000</v>
      </c>
      <c r="F91" s="49">
        <f t="shared" si="7"/>
        <v>576000</v>
      </c>
      <c r="G91" s="45"/>
    </row>
    <row r="92" spans="1:7" x14ac:dyDescent="0.25">
      <c r="A92" s="42">
        <v>2</v>
      </c>
      <c r="B92" s="42" t="s">
        <v>139</v>
      </c>
      <c r="C92" s="46"/>
      <c r="D92" s="54"/>
      <c r="E92" s="54"/>
      <c r="F92" s="54"/>
      <c r="G92" s="45"/>
    </row>
    <row r="93" spans="1:7" x14ac:dyDescent="0.25">
      <c r="A93" s="46">
        <v>1</v>
      </c>
      <c r="B93" s="47" t="s">
        <v>139</v>
      </c>
      <c r="C93" s="48" t="s">
        <v>43</v>
      </c>
      <c r="D93" s="49">
        <v>1</v>
      </c>
      <c r="E93" s="50">
        <v>730000</v>
      </c>
      <c r="F93" s="49">
        <f t="shared" ref="F93" si="8">D93*E93</f>
        <v>730000</v>
      </c>
      <c r="G93" s="45"/>
    </row>
    <row r="94" spans="1:7" x14ac:dyDescent="0.25">
      <c r="A94" s="42">
        <v>3</v>
      </c>
      <c r="B94" s="42" t="s">
        <v>140</v>
      </c>
      <c r="C94" s="46"/>
      <c r="D94" s="54"/>
      <c r="E94" s="54"/>
      <c r="F94" s="54"/>
      <c r="G94" s="45"/>
    </row>
    <row r="95" spans="1:7" x14ac:dyDescent="0.25">
      <c r="A95" s="46">
        <v>1</v>
      </c>
      <c r="B95" s="47" t="s">
        <v>141</v>
      </c>
      <c r="C95" s="48" t="s">
        <v>43</v>
      </c>
      <c r="D95" s="49">
        <v>3</v>
      </c>
      <c r="E95" s="50">
        <v>99000</v>
      </c>
      <c r="F95" s="49">
        <f t="shared" ref="F95:F96" si="9">D95*E95</f>
        <v>297000</v>
      </c>
      <c r="G95" s="45"/>
    </row>
    <row r="96" spans="1:7" x14ac:dyDescent="0.25">
      <c r="A96" s="46">
        <v>2</v>
      </c>
      <c r="B96" s="47" t="s">
        <v>142</v>
      </c>
      <c r="C96" s="48" t="s">
        <v>43</v>
      </c>
      <c r="D96" s="49">
        <v>1</v>
      </c>
      <c r="E96" s="50">
        <v>59000</v>
      </c>
      <c r="F96" s="49">
        <f t="shared" si="9"/>
        <v>59000</v>
      </c>
      <c r="G96" s="45"/>
    </row>
    <row r="97" spans="1:7" x14ac:dyDescent="0.25">
      <c r="A97" s="42">
        <v>4</v>
      </c>
      <c r="B97" s="42" t="s">
        <v>143</v>
      </c>
      <c r="C97" s="46"/>
      <c r="D97" s="54"/>
      <c r="E97" s="54"/>
      <c r="F97" s="54"/>
      <c r="G97" s="45"/>
    </row>
    <row r="98" spans="1:7" x14ac:dyDescent="0.25">
      <c r="A98" s="46">
        <v>1</v>
      </c>
      <c r="B98" s="47" t="s">
        <v>143</v>
      </c>
      <c r="C98" s="48" t="s">
        <v>43</v>
      </c>
      <c r="D98" s="49">
        <v>3</v>
      </c>
      <c r="E98" s="50">
        <v>1152000</v>
      </c>
      <c r="F98" s="49">
        <f t="shared" ref="F98:F101" si="10">D98*E98</f>
        <v>3456000</v>
      </c>
      <c r="G98" s="45"/>
    </row>
    <row r="99" spans="1:7" x14ac:dyDescent="0.25">
      <c r="A99" s="46">
        <v>2</v>
      </c>
      <c r="B99" s="47" t="s">
        <v>143</v>
      </c>
      <c r="C99" s="48" t="s">
        <v>43</v>
      </c>
      <c r="D99" s="49">
        <v>3</v>
      </c>
      <c r="E99" s="50">
        <v>1152000</v>
      </c>
      <c r="F99" s="49">
        <f t="shared" si="10"/>
        <v>3456000</v>
      </c>
      <c r="G99" s="45"/>
    </row>
    <row r="100" spans="1:7" x14ac:dyDescent="0.25">
      <c r="A100" s="46">
        <v>3</v>
      </c>
      <c r="B100" s="47" t="s">
        <v>143</v>
      </c>
      <c r="C100" s="48" t="s">
        <v>43</v>
      </c>
      <c r="D100" s="49">
        <v>2</v>
      </c>
      <c r="E100" s="50">
        <v>1152000</v>
      </c>
      <c r="F100" s="49">
        <f t="shared" si="10"/>
        <v>2304000</v>
      </c>
      <c r="G100" s="45"/>
    </row>
    <row r="101" spans="1:7" x14ac:dyDescent="0.25">
      <c r="A101" s="46">
        <v>4</v>
      </c>
      <c r="B101" s="47" t="s">
        <v>143</v>
      </c>
      <c r="C101" s="48" t="s">
        <v>43</v>
      </c>
      <c r="D101" s="49">
        <v>3</v>
      </c>
      <c r="E101" s="50">
        <v>1152000</v>
      </c>
      <c r="F101" s="49">
        <f t="shared" si="10"/>
        <v>3456000</v>
      </c>
      <c r="G101" s="45"/>
    </row>
    <row r="102" spans="1:7" x14ac:dyDescent="0.25">
      <c r="A102" s="42">
        <v>5</v>
      </c>
      <c r="B102" s="42" t="s">
        <v>144</v>
      </c>
      <c r="C102" s="46"/>
      <c r="D102" s="54">
        <f>SUM(D103)</f>
        <v>3</v>
      </c>
      <c r="E102" s="54"/>
      <c r="F102" s="54"/>
      <c r="G102" s="45"/>
    </row>
    <row r="103" spans="1:7" x14ac:dyDescent="0.25">
      <c r="A103" s="46">
        <v>1</v>
      </c>
      <c r="B103" s="47" t="s">
        <v>144</v>
      </c>
      <c r="C103" s="48" t="s">
        <v>43</v>
      </c>
      <c r="D103" s="49">
        <v>3</v>
      </c>
      <c r="E103" s="50">
        <v>3520000</v>
      </c>
      <c r="F103" s="49">
        <f t="shared" ref="F103" si="11">D103*E103</f>
        <v>10560000</v>
      </c>
      <c r="G103" s="45"/>
    </row>
    <row r="104" spans="1:7" x14ac:dyDescent="0.25">
      <c r="A104" s="42">
        <v>6</v>
      </c>
      <c r="B104" s="42" t="s">
        <v>145</v>
      </c>
      <c r="C104" s="46"/>
      <c r="D104" s="54">
        <f>SUM(D105)</f>
        <v>1</v>
      </c>
      <c r="E104" s="54"/>
      <c r="F104" s="54"/>
      <c r="G104" s="45"/>
    </row>
    <row r="105" spans="1:7" x14ac:dyDescent="0.25">
      <c r="A105" s="46">
        <v>1</v>
      </c>
      <c r="B105" s="47" t="s">
        <v>145</v>
      </c>
      <c r="C105" s="48" t="s">
        <v>43</v>
      </c>
      <c r="D105" s="49">
        <v>1</v>
      </c>
      <c r="E105" s="50">
        <v>1200000</v>
      </c>
      <c r="F105" s="49">
        <f t="shared" ref="F105" si="12">D105*E105</f>
        <v>1200000</v>
      </c>
      <c r="G105" s="45"/>
    </row>
    <row r="106" spans="1:7" x14ac:dyDescent="0.25">
      <c r="A106" s="42">
        <v>7</v>
      </c>
      <c r="B106" s="42" t="s">
        <v>146</v>
      </c>
      <c r="C106" s="46"/>
      <c r="D106" s="54">
        <f>SUM(D107)</f>
        <v>2</v>
      </c>
      <c r="E106" s="54"/>
      <c r="F106" s="54"/>
      <c r="G106" s="45"/>
    </row>
    <row r="107" spans="1:7" x14ac:dyDescent="0.25">
      <c r="A107" s="46">
        <v>1</v>
      </c>
      <c r="B107" s="47" t="s">
        <v>147</v>
      </c>
      <c r="C107" s="48" t="s">
        <v>43</v>
      </c>
      <c r="D107" s="49">
        <v>2</v>
      </c>
      <c r="E107" s="50">
        <v>1200000</v>
      </c>
      <c r="F107" s="49">
        <f t="shared" ref="F107" si="13">D107*E107</f>
        <v>2400000</v>
      </c>
      <c r="G107" s="45"/>
    </row>
    <row r="108" spans="1:7" x14ac:dyDescent="0.25">
      <c r="A108" s="42">
        <v>8</v>
      </c>
      <c r="B108" s="57" t="s">
        <v>148</v>
      </c>
      <c r="C108" s="46"/>
      <c r="D108" s="54">
        <f>SUM(D109)</f>
        <v>1</v>
      </c>
      <c r="E108" s="54"/>
      <c r="F108" s="54"/>
      <c r="G108" s="45"/>
    </row>
    <row r="109" spans="1:7" x14ac:dyDescent="0.25">
      <c r="A109" s="46">
        <v>1</v>
      </c>
      <c r="B109" s="47" t="s">
        <v>148</v>
      </c>
      <c r="C109" s="48" t="s">
        <v>43</v>
      </c>
      <c r="D109" s="46">
        <v>1</v>
      </c>
      <c r="E109" s="50">
        <v>375000</v>
      </c>
      <c r="F109" s="49">
        <f t="shared" ref="F109" si="14">D109*E109</f>
        <v>375000</v>
      </c>
      <c r="G109" s="45"/>
    </row>
    <row r="110" spans="1:7" x14ac:dyDescent="0.25">
      <c r="A110" s="42">
        <v>9</v>
      </c>
      <c r="B110" s="57" t="s">
        <v>149</v>
      </c>
      <c r="C110" s="46"/>
      <c r="D110" s="54">
        <f>SUM(D111)</f>
        <v>1</v>
      </c>
      <c r="E110" s="54"/>
      <c r="F110" s="54"/>
      <c r="G110" s="45"/>
    </row>
    <row r="111" spans="1:7" x14ac:dyDescent="0.25">
      <c r="A111" s="46">
        <v>1</v>
      </c>
      <c r="B111" s="47" t="s">
        <v>149</v>
      </c>
      <c r="C111" s="48" t="s">
        <v>43</v>
      </c>
      <c r="D111" s="49">
        <v>1</v>
      </c>
      <c r="E111" s="50">
        <v>682500</v>
      </c>
      <c r="F111" s="49">
        <f t="shared" ref="F111" si="15">D111*E111</f>
        <v>682500</v>
      </c>
      <c r="G111" s="45"/>
    </row>
    <row r="112" spans="1:7" x14ac:dyDescent="0.25">
      <c r="A112" s="42">
        <v>10</v>
      </c>
      <c r="B112" s="57" t="s">
        <v>150</v>
      </c>
      <c r="C112" s="46"/>
      <c r="D112" s="54">
        <f>SUM(D113)</f>
        <v>1</v>
      </c>
      <c r="E112" s="54"/>
      <c r="F112" s="54"/>
      <c r="G112" s="45"/>
    </row>
    <row r="113" spans="1:7" x14ac:dyDescent="0.25">
      <c r="A113" s="46">
        <v>1</v>
      </c>
      <c r="B113" s="47" t="s">
        <v>150</v>
      </c>
      <c r="C113" s="48" t="s">
        <v>43</v>
      </c>
      <c r="D113" s="49">
        <v>1</v>
      </c>
      <c r="E113" s="50">
        <v>424000</v>
      </c>
      <c r="F113" s="49">
        <f t="shared" ref="F113" si="16">D113*E113</f>
        <v>424000</v>
      </c>
      <c r="G113" s="45"/>
    </row>
    <row r="114" spans="1:7" x14ac:dyDescent="0.25">
      <c r="A114" s="46"/>
      <c r="B114" s="42" t="s">
        <v>151</v>
      </c>
      <c r="C114" s="46"/>
      <c r="D114" s="54"/>
      <c r="E114" s="54"/>
      <c r="F114" s="54">
        <f>SUM(F5:F113)</f>
        <v>194662018</v>
      </c>
      <c r="G114" s="45"/>
    </row>
    <row r="115" spans="1:7" x14ac:dyDescent="0.25">
      <c r="A115" s="58"/>
      <c r="B115" s="59"/>
      <c r="C115" s="58"/>
      <c r="D115" s="60"/>
      <c r="E115" s="60"/>
      <c r="F115" s="60"/>
      <c r="G115" s="61"/>
    </row>
  </sheetData>
  <mergeCells count="2">
    <mergeCell ref="A1:G1"/>
    <mergeCell ref="A2:G2"/>
  </mergeCells>
  <pageMargins left="0.18" right="0.2" top="0.23" bottom="0.21" header="0.15" footer="0.14000000000000001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TSCD_MN30_4</vt:lpstr>
      <vt:lpstr>CCDC_MN30_4</vt:lpstr>
      <vt:lpstr>CCDC_MN30_4!Print_Titles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</dc:creator>
  <cp:lastModifiedBy>THO</cp:lastModifiedBy>
  <dcterms:created xsi:type="dcterms:W3CDTF">2018-09-18T04:25:16Z</dcterms:created>
  <dcterms:modified xsi:type="dcterms:W3CDTF">2018-09-19T07:17:38Z</dcterms:modified>
</cp:coreProperties>
</file>